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15" windowHeight="13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<sst xmlns="http://schemas.openxmlformats.org/spreadsheetml/2006/main" count="29" uniqueCount="24">
  <si>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晋中市政策性扶贫保险（地方）贫困人员意外伤害险保费补贴资金情况表</t>
  </si>
  <si>
    <t>填报单位：晋中市财政局                                                     2021.11.18                          单位：元、人</t>
  </si>
  <si>
    <t>县别</t>
  </si>
  <si>
    <t>承保数量</t>
  </si>
  <si>
    <t>单位保险金额</t>
  </si>
  <si>
    <t>保险金额</t>
  </si>
  <si>
    <t>单位保费</t>
  </si>
  <si>
    <t>保费</t>
  </si>
  <si>
    <t>市级财政补贴</t>
  </si>
  <si>
    <t>县级财政补贴</t>
  </si>
  <si>
    <t>保险公司</t>
  </si>
  <si>
    <t>补贴比例</t>
  </si>
  <si>
    <t>左权.人</t>
  </si>
  <si>
    <t>左权.太平洋</t>
  </si>
  <si>
    <t>左权合计</t>
  </si>
  <si>
    <t>昔阳.太平洋</t>
  </si>
  <si>
    <t>平遥.国寿</t>
  </si>
  <si>
    <t>和顺.国寿</t>
  </si>
  <si>
    <t>太谷.太平洋</t>
  </si>
  <si>
    <t>人保合计</t>
  </si>
  <si>
    <t>太平洋合计</t>
  </si>
  <si>
    <t>国寿合计</t>
  </si>
  <si>
    <t>保险公司合计</t>
  </si>
  <si>
    <t>合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</si>
</sst>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0_);[Red]\(#,##0.00\)"/>
  </numFmts>
  <fonts count="2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7" applyNumberFormat="0" applyFill="0" applyAlignment="0" applyProtection="0"/>
    <xf numFmtId="0" fontId="12" fillId="0" borderId="8" applyNumberFormat="0" applyFill="0" applyAlignment="0" applyProtection="0"/>
    <xf numFmtId="0" fontId="17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9" fontId="3" fillId="0" borderId="10" xfId="0" applyNumberFormat="1" applyFont="1" applyFill="1" applyBorder="1" applyAlignment="1" applyProtection="1">
      <alignment horizontal="right" vertical="center"/>
      <protection/>
    </xf>
    <xf numFmtId="178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7" fontId="25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10.375" style="1" customWidth="1"/>
    <col min="2" max="2" width="11.125" style="1" customWidth="1"/>
    <col min="3" max="3" width="6.75390625" style="1" customWidth="1"/>
    <col min="4" max="4" width="15.875" style="1" customWidth="1"/>
    <col min="5" max="5" width="8.125" style="1" customWidth="1"/>
    <col min="6" max="6" width="14.625" style="1" customWidth="1"/>
    <col min="7" max="7" width="4.125" style="1" customWidth="1"/>
    <col min="8" max="8" width="11.875" style="1" customWidth="1"/>
    <col min="9" max="9" width="6.125" style="1" customWidth="1"/>
    <col min="10" max="10" width="10.125" style="1" customWidth="1"/>
    <col min="11" max="11" width="10.50390625" style="1" customWidth="1"/>
    <col min="12" max="12" width="11.50390625" style="1" customWidth="1"/>
    <col min="13" max="254" width="9.00390625" style="1" customWidth="1"/>
    <col min="255" max="16384" width="9.00390625" style="2" customWidth="1"/>
  </cols>
  <sheetData>
    <row r="1" spans="1:12" s="1" customFormat="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5"/>
    </row>
    <row r="3" spans="1:12" s="1" customFormat="1" ht="21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/>
      <c r="I3" s="6" t="s">
        <v>9</v>
      </c>
      <c r="J3" s="6"/>
      <c r="K3" s="6" t="s">
        <v>10</v>
      </c>
      <c r="L3" s="6"/>
    </row>
    <row r="4" spans="1:12" s="1" customFormat="1" ht="27" customHeight="1">
      <c r="A4" s="5"/>
      <c r="B4" s="5"/>
      <c r="C4" s="5"/>
      <c r="D4" s="5"/>
      <c r="E4" s="6"/>
      <c r="F4" s="6"/>
      <c r="G4" s="7" t="s">
        <v>11</v>
      </c>
      <c r="H4" s="6" t="s">
        <v>7</v>
      </c>
      <c r="I4" s="7" t="s">
        <v>11</v>
      </c>
      <c r="J4" s="6" t="s">
        <v>7</v>
      </c>
      <c r="K4" s="7" t="s">
        <v>11</v>
      </c>
      <c r="L4" s="6" t="s">
        <v>7</v>
      </c>
    </row>
    <row r="5" spans="1:256" s="1" customFormat="1" ht="27" customHeight="1">
      <c r="A5" s="8" t="s">
        <v>12</v>
      </c>
      <c r="B5" s="9">
        <v>26055</v>
      </c>
      <c r="C5" s="10">
        <v>53000</v>
      </c>
      <c r="D5" s="9">
        <f>B5*C5</f>
        <v>1380915000</v>
      </c>
      <c r="E5" s="9">
        <v>30</v>
      </c>
      <c r="F5" s="9">
        <f>B5*E5</f>
        <v>781650</v>
      </c>
      <c r="G5" s="11">
        <v>0.7</v>
      </c>
      <c r="H5" s="12">
        <f>F5*G5</f>
        <v>547155</v>
      </c>
      <c r="I5" s="11">
        <v>0.2</v>
      </c>
      <c r="J5" s="12">
        <f>F5*I5</f>
        <v>156330</v>
      </c>
      <c r="K5" s="11">
        <v>0.1</v>
      </c>
      <c r="L5" s="9">
        <f>F5*K5</f>
        <v>78165</v>
      </c>
      <c r="IU5" s="2"/>
      <c r="IV5" s="2"/>
    </row>
    <row r="6" spans="1:256" s="1" customFormat="1" ht="27" customHeight="1">
      <c r="A6" s="8" t="s">
        <v>13</v>
      </c>
      <c r="B6" s="9">
        <v>10928</v>
      </c>
      <c r="C6" s="10">
        <v>53000</v>
      </c>
      <c r="D6" s="9">
        <f>B6*C6</f>
        <v>579184000</v>
      </c>
      <c r="E6" s="9">
        <v>30</v>
      </c>
      <c r="F6" s="9">
        <f>B6*E6</f>
        <v>327840</v>
      </c>
      <c r="G6" s="11">
        <v>0.7</v>
      </c>
      <c r="H6" s="12">
        <f>F6*G6</f>
        <v>229488</v>
      </c>
      <c r="I6" s="11">
        <v>0.2</v>
      </c>
      <c r="J6" s="12">
        <f>F6*I6</f>
        <v>65568</v>
      </c>
      <c r="K6" s="11">
        <v>0.1</v>
      </c>
      <c r="L6" s="9">
        <f>F6*K6</f>
        <v>32784</v>
      </c>
      <c r="IU6" s="2"/>
      <c r="IV6" s="2"/>
    </row>
    <row r="7" spans="1:256" s="1" customFormat="1" ht="27" customHeight="1">
      <c r="A7" s="13" t="s">
        <v>14</v>
      </c>
      <c r="B7" s="9">
        <f>SUM(B5:B6)</f>
        <v>36983</v>
      </c>
      <c r="C7" s="14">
        <v>53000</v>
      </c>
      <c r="D7" s="9">
        <f>SUM(D5:D6)</f>
        <v>1960099000</v>
      </c>
      <c r="E7" s="9">
        <v>30</v>
      </c>
      <c r="F7" s="9">
        <f>SUM(F5:F6)</f>
        <v>1109490</v>
      </c>
      <c r="G7" s="11">
        <v>0.7</v>
      </c>
      <c r="H7" s="12">
        <f>SUM(H5:H6)</f>
        <v>776643</v>
      </c>
      <c r="I7" s="11">
        <v>0.2</v>
      </c>
      <c r="J7" s="12">
        <f>SUM(J5:J6)</f>
        <v>221898</v>
      </c>
      <c r="K7" s="11">
        <v>0.1</v>
      </c>
      <c r="L7" s="9">
        <f>SUM(L5:L6)</f>
        <v>110949</v>
      </c>
      <c r="IU7" s="2"/>
      <c r="IV7" s="2"/>
    </row>
    <row r="8" spans="1:256" s="1" customFormat="1" ht="27" customHeight="1">
      <c r="A8" s="13" t="s">
        <v>15</v>
      </c>
      <c r="B8" s="9">
        <v>27481</v>
      </c>
      <c r="C8" s="14">
        <v>53000</v>
      </c>
      <c r="D8" s="9">
        <f>B8*C8</f>
        <v>1456493000</v>
      </c>
      <c r="E8" s="9">
        <v>30</v>
      </c>
      <c r="F8" s="9">
        <f>E8*B8</f>
        <v>824430</v>
      </c>
      <c r="G8" s="11">
        <v>0.7</v>
      </c>
      <c r="H8" s="12">
        <f>F8*G8</f>
        <v>577101</v>
      </c>
      <c r="I8" s="11">
        <v>0.2</v>
      </c>
      <c r="J8" s="12">
        <f>F8*I8</f>
        <v>164886</v>
      </c>
      <c r="K8" s="11">
        <v>0.1</v>
      </c>
      <c r="L8" s="9">
        <f>F8*K8</f>
        <v>82443</v>
      </c>
      <c r="IU8" s="2"/>
      <c r="IV8" s="2"/>
    </row>
    <row r="9" spans="1:256" s="1" customFormat="1" ht="27" customHeight="1">
      <c r="A9" s="13" t="s">
        <v>16</v>
      </c>
      <c r="B9" s="9">
        <v>16691</v>
      </c>
      <c r="C9" s="10">
        <v>53000</v>
      </c>
      <c r="D9" s="9">
        <f>B9*C9</f>
        <v>884623000</v>
      </c>
      <c r="E9" s="9">
        <v>30</v>
      </c>
      <c r="F9" s="9">
        <f>E9*B9</f>
        <v>500730</v>
      </c>
      <c r="G9" s="11">
        <v>0.7</v>
      </c>
      <c r="H9" s="12">
        <f>F9*G9</f>
        <v>350511</v>
      </c>
      <c r="I9" s="11">
        <v>0.2</v>
      </c>
      <c r="J9" s="12">
        <f>F9*I9</f>
        <v>100146</v>
      </c>
      <c r="K9" s="11">
        <v>0.1</v>
      </c>
      <c r="L9" s="9">
        <f>F9*K9</f>
        <v>50073</v>
      </c>
      <c r="IU9" s="2"/>
      <c r="IV9" s="2"/>
    </row>
    <row r="10" spans="1:256" s="1" customFormat="1" ht="27" customHeight="1">
      <c r="A10" s="13" t="s">
        <v>17</v>
      </c>
      <c r="B10" s="9">
        <v>34364</v>
      </c>
      <c r="C10" s="10">
        <v>53000</v>
      </c>
      <c r="D10" s="9">
        <f>B10*C10</f>
        <v>1821292000</v>
      </c>
      <c r="E10" s="9">
        <v>30</v>
      </c>
      <c r="F10" s="9">
        <f>E10*B10</f>
        <v>1030920</v>
      </c>
      <c r="G10" s="11">
        <v>0.7</v>
      </c>
      <c r="H10" s="12">
        <f>F10*G10</f>
        <v>721644</v>
      </c>
      <c r="I10" s="11">
        <v>0.2</v>
      </c>
      <c r="J10" s="12">
        <f>F10*I10</f>
        <v>206184</v>
      </c>
      <c r="K10" s="11">
        <v>0.1</v>
      </c>
      <c r="L10" s="9">
        <f>F10*K10</f>
        <v>103092</v>
      </c>
      <c r="IU10" s="2"/>
      <c r="IV10" s="2"/>
    </row>
    <row r="11" spans="1:256" s="1" customFormat="1" ht="27" customHeight="1">
      <c r="A11" s="13" t="s">
        <v>18</v>
      </c>
      <c r="B11" s="9">
        <v>9084</v>
      </c>
      <c r="C11" s="10">
        <v>53000</v>
      </c>
      <c r="D11" s="9">
        <f>B11*C11</f>
        <v>481452000</v>
      </c>
      <c r="E11" s="9">
        <v>30</v>
      </c>
      <c r="F11" s="9">
        <f>E11*B11</f>
        <v>272520</v>
      </c>
      <c r="G11" s="11">
        <v>0.7</v>
      </c>
      <c r="H11" s="12">
        <f>F11*G11</f>
        <v>190764</v>
      </c>
      <c r="I11" s="11">
        <v>0.2</v>
      </c>
      <c r="J11" s="12">
        <f>F11*I11</f>
        <v>54504</v>
      </c>
      <c r="K11" s="11">
        <v>0.1</v>
      </c>
      <c r="L11" s="9">
        <f>F11*K11</f>
        <v>27252</v>
      </c>
      <c r="IU11" s="2"/>
      <c r="IV11" s="2"/>
    </row>
    <row r="12" spans="1:256" s="1" customFormat="1" ht="27" customHeight="1">
      <c r="A12" s="13" t="s">
        <v>19</v>
      </c>
      <c r="B12" s="9">
        <f>B5</f>
        <v>26055</v>
      </c>
      <c r="C12" s="14">
        <v>53000</v>
      </c>
      <c r="D12" s="9">
        <f aca="true" t="shared" si="0" ref="C12:L12">D5</f>
        <v>1380915000</v>
      </c>
      <c r="E12" s="9">
        <v>30</v>
      </c>
      <c r="F12" s="9">
        <f t="shared" si="0"/>
        <v>781650</v>
      </c>
      <c r="G12" s="11">
        <v>0.7</v>
      </c>
      <c r="H12" s="9">
        <f t="shared" si="0"/>
        <v>547155</v>
      </c>
      <c r="I12" s="11">
        <v>0.2</v>
      </c>
      <c r="J12" s="9">
        <f t="shared" si="0"/>
        <v>156330</v>
      </c>
      <c r="K12" s="11">
        <v>0.1</v>
      </c>
      <c r="L12" s="9">
        <f t="shared" si="0"/>
        <v>78165</v>
      </c>
      <c r="IU12" s="2"/>
      <c r="IV12" s="2"/>
    </row>
    <row r="13" spans="1:256" s="1" customFormat="1" ht="27" customHeight="1">
      <c r="A13" s="13" t="s">
        <v>20</v>
      </c>
      <c r="B13" s="9">
        <f>B6+B8+B11</f>
        <v>47493</v>
      </c>
      <c r="C13" s="14">
        <v>53000</v>
      </c>
      <c r="D13" s="9">
        <f aca="true" t="shared" si="1" ref="C13:L13">D6+D8+D11</f>
        <v>2517129000</v>
      </c>
      <c r="E13" s="9">
        <v>30</v>
      </c>
      <c r="F13" s="9">
        <f t="shared" si="1"/>
        <v>1424790</v>
      </c>
      <c r="G13" s="11">
        <v>0.7</v>
      </c>
      <c r="H13" s="9">
        <f t="shared" si="1"/>
        <v>997353</v>
      </c>
      <c r="I13" s="11">
        <v>0.2</v>
      </c>
      <c r="J13" s="9">
        <f t="shared" si="1"/>
        <v>284958</v>
      </c>
      <c r="K13" s="11">
        <v>0.1</v>
      </c>
      <c r="L13" s="9">
        <f t="shared" si="1"/>
        <v>142479</v>
      </c>
      <c r="IU13" s="2"/>
      <c r="IV13" s="2"/>
    </row>
    <row r="14" spans="1:256" s="1" customFormat="1" ht="27" customHeight="1">
      <c r="A14" s="13" t="s">
        <v>21</v>
      </c>
      <c r="B14" s="9">
        <f>B9+B10</f>
        <v>51055</v>
      </c>
      <c r="C14" s="14">
        <v>53000</v>
      </c>
      <c r="D14" s="9">
        <f aca="true" t="shared" si="2" ref="C14:L14">D9+D10</f>
        <v>2705915000</v>
      </c>
      <c r="E14" s="9">
        <v>30</v>
      </c>
      <c r="F14" s="9">
        <f t="shared" si="2"/>
        <v>1531650</v>
      </c>
      <c r="G14" s="11">
        <v>0.7</v>
      </c>
      <c r="H14" s="9">
        <f t="shared" si="2"/>
        <v>1072155</v>
      </c>
      <c r="I14" s="11">
        <v>0.2</v>
      </c>
      <c r="J14" s="9">
        <f t="shared" si="2"/>
        <v>306330</v>
      </c>
      <c r="K14" s="11">
        <v>0.1</v>
      </c>
      <c r="L14" s="9">
        <f t="shared" si="2"/>
        <v>153165</v>
      </c>
      <c r="IU14" s="2"/>
      <c r="IV14" s="2"/>
    </row>
    <row r="15" spans="1:256" s="1" customFormat="1" ht="27" customHeight="1">
      <c r="A15" s="13" t="s">
        <v>22</v>
      </c>
      <c r="B15" s="9">
        <f>SUM(B12:B14)</f>
        <v>124603</v>
      </c>
      <c r="C15" s="14">
        <v>53000</v>
      </c>
      <c r="D15" s="9">
        <f>SUM(D12:D14)</f>
        <v>6603959000</v>
      </c>
      <c r="E15" s="9">
        <v>30</v>
      </c>
      <c r="F15" s="9">
        <f>SUM(F12:F14)</f>
        <v>3738090</v>
      </c>
      <c r="G15" s="11">
        <v>0.7</v>
      </c>
      <c r="H15" s="12">
        <f>SUM(H12:H14)</f>
        <v>2616663</v>
      </c>
      <c r="I15" s="11">
        <v>0.2</v>
      </c>
      <c r="J15" s="12">
        <f>SUM(J12:J14)</f>
        <v>747618</v>
      </c>
      <c r="K15" s="11">
        <v>0.1</v>
      </c>
      <c r="L15" s="9">
        <f>SUM(L12:L14)</f>
        <v>373809</v>
      </c>
      <c r="IU15" s="2"/>
      <c r="IV15" s="2"/>
    </row>
    <row r="16" spans="1:12" s="1" customFormat="1" ht="27" customHeight="1">
      <c r="A16" s="13" t="s">
        <v>23</v>
      </c>
      <c r="B16" s="9">
        <f>B7+B8+B9+B10+B11</f>
        <v>124603</v>
      </c>
      <c r="C16" s="14">
        <v>53000</v>
      </c>
      <c r="D16" s="9">
        <f aca="true" t="shared" si="3" ref="C16:L16">D7+D8+D9+D10+D11</f>
        <v>6603959000</v>
      </c>
      <c r="E16" s="9">
        <v>30</v>
      </c>
      <c r="F16" s="9">
        <f t="shared" si="3"/>
        <v>3738090</v>
      </c>
      <c r="G16" s="11">
        <v>0.7</v>
      </c>
      <c r="H16" s="9">
        <f t="shared" si="3"/>
        <v>2616663</v>
      </c>
      <c r="I16" s="11">
        <v>0.2</v>
      </c>
      <c r="J16" s="9">
        <f t="shared" si="3"/>
        <v>747618</v>
      </c>
      <c r="K16" s="11">
        <v>0.1</v>
      </c>
      <c r="L16" s="9">
        <f t="shared" si="3"/>
        <v>373809</v>
      </c>
    </row>
  </sheetData>
  <sheetProtection/>
  <mergeCells count="11">
    <mergeCell ref="A1:L1"/>
    <mergeCell ref="A2:L2"/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guoli</cp:lastModifiedBy>
  <dcterms:created xsi:type="dcterms:W3CDTF">2019-08-27T08:17:57Z</dcterms:created>
  <dcterms:modified xsi:type="dcterms:W3CDTF">2021-11-26T00:37:48Z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