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<sst xmlns="http://schemas.openxmlformats.org/spreadsheetml/2006/main" count="497" uniqueCount="212">
  <si>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</si>
  <si>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</si>
  <si>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</si>
  <si>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</si>
  <si>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</si>
  <si>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</si>
  <si>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</si>
  <si>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</si>
  <si>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</si>
  <si>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</si>
  <si>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</si>
  <si>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</si>
  <si>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</si>
  <si>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</si>
  <si>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</si>
  <si>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</si>
  <si>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</si>
  <si>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</si>
  <si>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</si>
  <si>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</si>
  <si>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</si>
  <si>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</si>
  <si>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</si>
  <si>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</si>
  <si>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</si>
  <si>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</si>
  <si>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</si>
  <si>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</si>
  <si>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</si>
  <si>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</si>
  <si>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</si>
  <si>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</si>
  <si>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</si>
  <si>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</si>
  <si>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晋中市工业和信息化局</t>
  </si>
  <si>
    <t>晋中市工业和信息化局2020年预算收支总表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</si>
  <si>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</si>
  <si>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</si>
  <si>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</si>
  <si>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</si>
  <si>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</si>
  <si>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</si>
  <si>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</si>
  <si>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</si>
  <si>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</si>
  <si>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</si>
  <si>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</si>
  <si>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</si>
  <si>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</si>
  <si>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</si>
  <si>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晋中市工业和信息化局2020年财政拨款收支总表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</si>
  <si>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</si>
  <si>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</si>
  <si>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</si>
  <si>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</si>
  <si>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</si>
  <si>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</si>
  <si>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</si>
  <si>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晋中市工业和信息化局2020年部门预算收入总表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</si>
  <si>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</si>
  <si>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</si>
  <si>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</si>
  <si>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</si>
  <si>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</si>
  <si>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</si>
  <si>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</si>
  <si>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</si>
  <si>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</si>
  <si>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</si>
  <si>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</si>
  <si>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</si>
  <si>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</si>
  <si>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</si>
  <si>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</si>
  <si>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</si>
  <si>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</si>
  <si>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</si>
  <si>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</si>
  <si>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</si>
  <si>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</si>
  <si>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</si>
  <si>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</si>
  <si>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</si>
  <si>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</si>
  <si>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</si>
  <si>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</si>
  <si>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</si>
  <si>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</si>
  <si>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</si>
  <si>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</si>
  <si>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</si>
  <si>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</si>
  <si>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</si>
  <si>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</si>
  <si>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</si>
  <si>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</si>
  <si>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</si>
  <si>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</si>
  <si>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</si>
  <si>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</si>
  <si>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</si>
  <si>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</si>
  <si>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</si>
  <si>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</si>
  <si>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</si>
  <si>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</si>
  <si>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</si>
  <si>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</si>
  <si>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</si>
  <si>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</si>
  <si>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</si>
  <si>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</si>
  <si>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晋中市工业和信息化局2020年部门预算支出总表</t>
  </si>
  <si>
    <t>基本支出</t>
  </si>
  <si>
    <t>项目支出</t>
  </si>
  <si>
    <t>晋中市工业和信息化局2020年一般公共预算支出预算表</t>
  </si>
  <si>
    <t>2019年预算数</t>
  </si>
  <si>
    <t>2020年预算数</t>
  </si>
  <si>
    <t>2020年比2019年预算数增减%</t>
  </si>
  <si>
    <t xml:space="preserve">  03</t>
  </si>
  <si>
    <t xml:space="preserve">    01</t>
  </si>
  <si>
    <t xml:space="preserve">    02</t>
  </si>
  <si>
    <t xml:space="preserve">    50</t>
  </si>
  <si>
    <t xml:space="preserve">    99</t>
  </si>
  <si>
    <t xml:space="preserve">  99</t>
  </si>
  <si>
    <t xml:space="preserve">  其他一般公共服务支出</t>
  </si>
  <si>
    <t xml:space="preserve">    其他一般公共服务支出</t>
  </si>
  <si>
    <t xml:space="preserve">  05</t>
  </si>
  <si>
    <t xml:space="preserve">    05</t>
  </si>
  <si>
    <t xml:space="preserve">    06</t>
  </si>
  <si>
    <t xml:space="preserve">  07</t>
  </si>
  <si>
    <t xml:space="preserve">  11</t>
  </si>
  <si>
    <t xml:space="preserve">  02</t>
  </si>
  <si>
    <t>晋中市工业和信息化局2020年一般公共预算安排基本支出分经济科目表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</si>
  <si>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</si>
  <si>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</si>
  <si>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</si>
  <si>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</si>
  <si>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</si>
  <si>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</si>
  <si>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</si>
  <si>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</si>
  <si>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</si>
  <si>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</si>
  <si>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</si>
  <si>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</si>
  <si>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</si>
  <si>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</si>
  <si>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</si>
  <si>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</si>
  <si>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</si>
  <si>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</si>
  <si>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</si>
  <si>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</si>
  <si>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</si>
  <si>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</si>
  <si>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</si>
  <si>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</si>
  <si>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</si>
  <si>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</si>
  <si>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</si>
  <si>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</si>
  <si>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</si>
  <si>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</si>
  <si>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</si>
  <si>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</si>
  <si>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</si>
  <si>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</si>
  <si>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</si>
  <si>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</si>
  <si>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</si>
  <si>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</si>
  <si>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</si>
  <si>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</si>
  <si>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</si>
  <si>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</si>
  <si>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</si>
  <si>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</si>
  <si>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</si>
  <si>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</si>
  <si>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</si>
  <si>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</si>
  <si>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</si>
  <si>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</si>
  <si>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</si>
  <si>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</si>
  <si>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</si>
  <si>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</si>
  <si>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</si>
  <si>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</si>
  <si>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</si>
  <si>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</si>
  <si>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</si>
  <si>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</si>
  <si>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</si>
  <si>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</si>
  <si>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</si>
  <si>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</si>
  <si>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</si>
  <si>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</si>
  <si>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</si>
  <si>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</si>
  <si>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晋中市工业和信息化局2020年政府性基金预算支出预算表</t>
  </si>
  <si>
    <t xml:space="preserve">  08</t>
  </si>
  <si>
    <t>晋中市工业和信息化局2020年“三公”经费预算表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</si>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</sst>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1.16015625" style="0" customWidth="1"/>
    <col min="2" max="2" width="11.5" style="0" customWidth="1"/>
    <col min="3" max="3" width="12.16015625" style="0" customWidth="1"/>
    <col min="4" max="4" width="7.16015625" style="0" customWidth="1"/>
    <col min="5" max="5" width="6.16015625" style="0" customWidth="1"/>
    <col min="6" max="6" width="7.83203125" style="0" customWidth="1"/>
    <col min="7" max="7" width="5.83203125" style="0" customWidth="1"/>
    <col min="8" max="8" width="7.16015625" style="0" customWidth="1"/>
    <col min="9" max="9" width="8.5" style="0" customWidth="1"/>
    <col min="10" max="10" width="9.16015625" style="0" customWidth="1"/>
    <col min="11" max="11" width="8.16015625" style="0" customWidth="1"/>
    <col min="12" max="12" width="11" style="0" customWidth="1"/>
    <col min="13" max="13" width="6.83203125" style="0" customWidth="1"/>
    <col min="14" max="14" width="11" style="0" customWidth="1"/>
    <col min="15" max="15" width="7.16015625" style="0" customWidth="1"/>
    <col min="16" max="16" width="6.5" style="0" customWidth="1"/>
    <col min="17" max="18" width="9.16015625" style="0" customWidth="1"/>
    <col min="19" max="19" width="7" style="0" customWidth="1"/>
    <col min="20" max="20" width="9" style="0" customWidth="1"/>
    <col min="21" max="21" width="9.33203125" style="0" customWidth="1"/>
    <col min="22" max="22" width="10" style="0" customWidth="1"/>
    <col min="23" max="23" width="8.66015625" style="0" customWidth="1"/>
    <col min="24" max="24" width="8.33203125" style="0" customWidth="1"/>
    <col min="25" max="25" width="11" style="0" customWidth="1"/>
    <col min="26" max="26" width="7.16015625" style="0" customWidth="1"/>
    <col min="27" max="28" width="7" style="0" customWidth="1"/>
    <col min="29" max="29" width="7.83203125" style="0" customWidth="1"/>
    <col min="30" max="30" width="8.16015625" style="0" customWidth="1"/>
    <col min="31" max="31" width="8.832031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60.7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22728.4</v>
      </c>
      <c r="C6" s="30">
        <v>1525.41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371.55</v>
      </c>
      <c r="K6" s="30">
        <v>0</v>
      </c>
      <c r="L6" s="30">
        <v>74.41</v>
      </c>
      <c r="M6" s="30">
        <v>0</v>
      </c>
      <c r="N6" s="30">
        <v>20545.2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211.83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33" customHeight="1">
      <c r="A7" s="47" t="s">
        <v>34</v>
      </c>
      <c r="B7" s="48">
        <v>22728.4</v>
      </c>
      <c r="C7" s="30">
        <v>1525.41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371.55</v>
      </c>
      <c r="K7" s="30">
        <v>0</v>
      </c>
      <c r="L7" s="30">
        <v>74.41</v>
      </c>
      <c r="M7" s="30">
        <v>0</v>
      </c>
      <c r="N7" s="30">
        <v>20545.2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211.83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22895.47</v>
      </c>
      <c r="C7" s="13">
        <v>2183.2</v>
      </c>
      <c r="D7" s="89">
        <f>IF(B7&gt;0,(C7-B7)/B7,0)</f>
        <v>-0.9046448926359668</v>
      </c>
      <c r="E7" s="67" t="s">
        <v>4</v>
      </c>
      <c r="F7" s="30">
        <v>22162.01</v>
      </c>
      <c r="G7" s="30">
        <v>1525.41</v>
      </c>
      <c r="H7" s="89">
        <f aca="true" t="shared" si="0" ref="H7:H35">IF(F7&gt;0,(G7-F7)/F7,0)</f>
        <v>-0.9311700518138923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792.3</v>
      </c>
      <c r="C8" s="13">
        <v>20545.2</v>
      </c>
      <c r="D8" s="89">
        <f>IF(B8&gt;0,(C8-B8)/B8,0)</f>
        <v>24.93108670957971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438.42</v>
      </c>
      <c r="G14" s="30">
        <v>371.55</v>
      </c>
      <c r="H14" s="89">
        <f t="shared" si="0"/>
        <v>-0.15252497605036267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77.25</v>
      </c>
      <c r="G16" s="30">
        <v>74.41</v>
      </c>
      <c r="H16" s="89">
        <f t="shared" si="0"/>
        <v>-0.03676375404530749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792.3</v>
      </c>
      <c r="G18" s="30">
        <v>20545.2</v>
      </c>
      <c r="H18" s="89">
        <f t="shared" si="0"/>
        <v>24.93108670957971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217.79</v>
      </c>
      <c r="G26" s="30">
        <v>211.83</v>
      </c>
      <c r="H26" s="89">
        <f t="shared" si="0"/>
        <v>-0.027365811102438034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23687.77</v>
      </c>
      <c r="C37" s="78">
        <f>SUM(C7:C10)</f>
        <v>22728.4</v>
      </c>
      <c r="D37" s="103">
        <f>IF(B37&gt;0,(C37-B37)/B37,0)</f>
        <v>-0.040500646536166085</v>
      </c>
      <c r="E37" s="67" t="s">
        <v>49</v>
      </c>
      <c r="F37" s="81">
        <f>SUM(F7:F35)</f>
        <v>23687.769999999997</v>
      </c>
      <c r="G37" s="81">
        <f>SUM(G7:G35)</f>
        <v>22728.4</v>
      </c>
      <c r="H37" s="103">
        <f>IF(F37&gt;0,(G37-F37)/F37,0)</f>
        <v>-0.04050064653616594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3541666666666667" bottom="0.275" header="0.3145833333333333" footer="0.275"/>
  <pageSetup fitToHeight="1" fitToWidth="1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0.8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5.66015625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2183.2</v>
      </c>
      <c r="C7" s="64" t="s">
        <v>4</v>
      </c>
      <c r="D7" s="30">
        <f aca="true" t="shared" si="0" ref="D7:D35">E7+F7</f>
        <v>1525.41</v>
      </c>
      <c r="E7" s="30">
        <v>1525.41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20545.2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371.55</v>
      </c>
      <c r="E14" s="30">
        <v>371.55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74.41</v>
      </c>
      <c r="E16" s="30">
        <v>74.41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20545.2</v>
      </c>
      <c r="E18" s="30">
        <v>0</v>
      </c>
      <c r="F18" s="13">
        <v>20545.2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211.83</v>
      </c>
      <c r="E26" s="30">
        <v>211.83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22728.4</v>
      </c>
      <c r="C37" s="67" t="s">
        <v>49</v>
      </c>
      <c r="D37" s="81">
        <f>SUM(D7:D35)</f>
        <v>22728.4</v>
      </c>
      <c r="E37" s="81">
        <f>SUM(E7:E35)</f>
        <v>2183.2000000000003</v>
      </c>
      <c r="F37" s="81">
        <f>SUM(F7:F35)</f>
        <v>20545.2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4326388888888889" bottom="0.39305555555555555" header="0.4326388888888889" footer="0.39305555555555555"/>
  <pageSetup fitToHeight="1" fitToWidth="1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22728.4</v>
      </c>
      <c r="D7" s="52">
        <v>2183.2</v>
      </c>
      <c r="E7" s="52">
        <v>20545.2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4</v>
      </c>
      <c r="C8" s="49">
        <v>1525.41</v>
      </c>
      <c r="D8" s="52">
        <v>1525.41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1525.41</v>
      </c>
      <c r="D9" s="52">
        <v>1525.41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571.66</v>
      </c>
      <c r="D10" s="52">
        <v>571.66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183.92</v>
      </c>
      <c r="D11" s="52">
        <v>183.92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320.13</v>
      </c>
      <c r="D12" s="52">
        <v>320.13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73</v>
      </c>
      <c r="B13" s="47" t="s">
        <v>74</v>
      </c>
      <c r="C13" s="49">
        <v>449.7</v>
      </c>
      <c r="D13" s="52">
        <v>449.7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11</v>
      </c>
      <c r="C14" s="49">
        <v>371.55</v>
      </c>
      <c r="D14" s="52">
        <v>371.55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371.55</v>
      </c>
      <c r="D15" s="52">
        <v>371.55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158.23</v>
      </c>
      <c r="D16" s="52">
        <v>158.23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28.84</v>
      </c>
      <c r="D17" s="52">
        <v>28.84</v>
      </c>
      <c r="E17" s="52">
        <v>0</v>
      </c>
      <c r="F17" s="52">
        <v>0</v>
      </c>
      <c r="G17" s="50">
        <v>0</v>
      </c>
    </row>
    <row r="18" spans="1:7" ht="18.75" customHeight="1">
      <c r="A18" s="29" t="s">
        <v>82</v>
      </c>
      <c r="B18" s="47" t="s">
        <v>83</v>
      </c>
      <c r="C18" s="49">
        <v>157.04</v>
      </c>
      <c r="D18" s="52">
        <v>157.04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27.44</v>
      </c>
      <c r="D19" s="52">
        <v>27.44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74.41</v>
      </c>
      <c r="D20" s="52">
        <v>74.41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2.82</v>
      </c>
      <c r="D21" s="52">
        <v>2.82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2.82</v>
      </c>
      <c r="D22" s="52">
        <v>2.82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71.59</v>
      </c>
      <c r="D23" s="52">
        <v>71.59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27.66</v>
      </c>
      <c r="D24" s="52">
        <v>27.66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96</v>
      </c>
      <c r="B25" s="47" t="s">
        <v>97</v>
      </c>
      <c r="C25" s="49">
        <v>40.07</v>
      </c>
      <c r="D25" s="52">
        <v>40.07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98</v>
      </c>
      <c r="B26" s="47" t="s">
        <v>99</v>
      </c>
      <c r="C26" s="49">
        <v>3.86</v>
      </c>
      <c r="D26" s="52">
        <v>3.86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100</v>
      </c>
      <c r="B27" s="47" t="s">
        <v>15</v>
      </c>
      <c r="C27" s="49">
        <v>20545.2</v>
      </c>
      <c r="D27" s="52">
        <v>0</v>
      </c>
      <c r="E27" s="52">
        <v>20545.2</v>
      </c>
      <c r="F27" s="52">
        <v>0</v>
      </c>
      <c r="G27" s="50">
        <v>0</v>
      </c>
    </row>
    <row r="28" spans="1:7" ht="18.75" customHeight="1">
      <c r="A28" s="29" t="s">
        <v>101</v>
      </c>
      <c r="B28" s="47" t="s">
        <v>102</v>
      </c>
      <c r="C28" s="49">
        <v>20545.2</v>
      </c>
      <c r="D28" s="52">
        <v>0</v>
      </c>
      <c r="E28" s="52">
        <v>20545.2</v>
      </c>
      <c r="F28" s="52">
        <v>0</v>
      </c>
      <c r="G28" s="50">
        <v>0</v>
      </c>
    </row>
    <row r="29" spans="1:7" ht="18.75" customHeight="1">
      <c r="A29" s="29" t="s">
        <v>103</v>
      </c>
      <c r="B29" s="47" t="s">
        <v>104</v>
      </c>
      <c r="C29" s="49">
        <v>20545.2</v>
      </c>
      <c r="D29" s="52">
        <v>0</v>
      </c>
      <c r="E29" s="52">
        <v>20545.2</v>
      </c>
      <c r="F29" s="52">
        <v>0</v>
      </c>
      <c r="G29" s="50">
        <v>0</v>
      </c>
    </row>
    <row r="30" spans="1:7" ht="15.75" customHeight="1">
      <c r="A30" s="29" t="s">
        <v>105</v>
      </c>
      <c r="B30" s="47" t="s">
        <v>23</v>
      </c>
      <c r="C30" s="49">
        <v>211.83</v>
      </c>
      <c r="D30" s="52">
        <v>211.83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106</v>
      </c>
      <c r="B31" s="47" t="s">
        <v>107</v>
      </c>
      <c r="C31" s="49">
        <v>211.83</v>
      </c>
      <c r="D31" s="52">
        <v>211.83</v>
      </c>
      <c r="E31" s="52">
        <v>0</v>
      </c>
      <c r="F31" s="52">
        <v>0</v>
      </c>
      <c r="G31" s="50">
        <v>0</v>
      </c>
    </row>
    <row r="32" spans="1:7" ht="15.75" customHeight="1">
      <c r="A32" s="29" t="s">
        <v>108</v>
      </c>
      <c r="B32" s="47" t="s">
        <v>109</v>
      </c>
      <c r="C32" s="49">
        <v>112.39</v>
      </c>
      <c r="D32" s="52">
        <v>112.39</v>
      </c>
      <c r="E32" s="52">
        <v>0</v>
      </c>
      <c r="F32" s="52">
        <v>0</v>
      </c>
      <c r="G32" s="50">
        <v>0</v>
      </c>
    </row>
    <row r="33" spans="1:7" ht="15.75" customHeight="1">
      <c r="A33" s="29" t="s">
        <v>110</v>
      </c>
      <c r="B33" s="47" t="s">
        <v>111</v>
      </c>
      <c r="C33" s="49">
        <v>99.44</v>
      </c>
      <c r="D33" s="52">
        <v>99.44</v>
      </c>
      <c r="E33" s="52">
        <v>0</v>
      </c>
      <c r="F33" s="52">
        <v>0</v>
      </c>
      <c r="G3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39305555555555555" bottom="0.39305555555555555" header="0.4326388888888889" footer="0.39305555555555555"/>
  <pageSetup fitToHeight="1" fitToWidth="1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112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113</v>
      </c>
      <c r="E4" s="46" t="s">
        <v>114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22728.4</v>
      </c>
      <c r="D7" s="49">
        <v>1952.28</v>
      </c>
      <c r="E7" s="50">
        <v>20776.12</v>
      </c>
      <c r="F7" s="38"/>
      <c r="G7" s="38"/>
    </row>
    <row r="8" spans="1:5" ht="15.75" customHeight="1">
      <c r="A8" s="29" t="s">
        <v>64</v>
      </c>
      <c r="B8" s="47" t="s">
        <v>4</v>
      </c>
      <c r="C8" s="48">
        <v>1525.41</v>
      </c>
      <c r="D8" s="49">
        <v>1294.49</v>
      </c>
      <c r="E8" s="50">
        <v>230.92</v>
      </c>
    </row>
    <row r="9" spans="1:5" ht="15.75" customHeight="1">
      <c r="A9" s="29" t="s">
        <v>65</v>
      </c>
      <c r="B9" s="47" t="s">
        <v>66</v>
      </c>
      <c r="C9" s="48">
        <v>1525.41</v>
      </c>
      <c r="D9" s="49">
        <v>1294.49</v>
      </c>
      <c r="E9" s="50">
        <v>230.92</v>
      </c>
    </row>
    <row r="10" spans="1:5" ht="18.75" customHeight="1">
      <c r="A10" s="29" t="s">
        <v>67</v>
      </c>
      <c r="B10" s="47" t="s">
        <v>68</v>
      </c>
      <c r="C10" s="48">
        <v>571.66</v>
      </c>
      <c r="D10" s="49">
        <v>571.66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183.92</v>
      </c>
      <c r="D11" s="49">
        <v>0</v>
      </c>
      <c r="E11" s="50">
        <v>183.92</v>
      </c>
    </row>
    <row r="12" spans="1:5" ht="18.75" customHeight="1">
      <c r="A12" s="29" t="s">
        <v>71</v>
      </c>
      <c r="B12" s="47" t="s">
        <v>72</v>
      </c>
      <c r="C12" s="48">
        <v>320.13</v>
      </c>
      <c r="D12" s="49">
        <v>320.13</v>
      </c>
      <c r="E12" s="50">
        <v>0</v>
      </c>
    </row>
    <row r="13" spans="1:5" ht="18.75" customHeight="1">
      <c r="A13" s="29" t="s">
        <v>73</v>
      </c>
      <c r="B13" s="47" t="s">
        <v>74</v>
      </c>
      <c r="C13" s="48">
        <v>449.7</v>
      </c>
      <c r="D13" s="49">
        <v>402.7</v>
      </c>
      <c r="E13" s="50">
        <v>47</v>
      </c>
    </row>
    <row r="14" spans="1:5" ht="15.75" customHeight="1">
      <c r="A14" s="29" t="s">
        <v>75</v>
      </c>
      <c r="B14" s="47" t="s">
        <v>11</v>
      </c>
      <c r="C14" s="48">
        <v>371.55</v>
      </c>
      <c r="D14" s="49">
        <v>371.55</v>
      </c>
      <c r="E14" s="50">
        <v>0</v>
      </c>
    </row>
    <row r="15" spans="1:5" ht="15.75" customHeight="1">
      <c r="A15" s="29" t="s">
        <v>76</v>
      </c>
      <c r="B15" s="47" t="s">
        <v>77</v>
      </c>
      <c r="C15" s="48">
        <v>371.55</v>
      </c>
      <c r="D15" s="49">
        <v>371.55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158.23</v>
      </c>
      <c r="D16" s="49">
        <v>158.23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28.84</v>
      </c>
      <c r="D17" s="49">
        <v>28.84</v>
      </c>
      <c r="E17" s="50">
        <v>0</v>
      </c>
    </row>
    <row r="18" spans="1:5" ht="18.75" customHeight="1">
      <c r="A18" s="29" t="s">
        <v>82</v>
      </c>
      <c r="B18" s="47" t="s">
        <v>83</v>
      </c>
      <c r="C18" s="48">
        <v>157.04</v>
      </c>
      <c r="D18" s="49">
        <v>157.04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27.44</v>
      </c>
      <c r="D19" s="49">
        <v>27.44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74.41</v>
      </c>
      <c r="D20" s="49">
        <v>74.41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2.82</v>
      </c>
      <c r="D21" s="49">
        <v>2.82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2.82</v>
      </c>
      <c r="D22" s="49">
        <v>2.82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71.59</v>
      </c>
      <c r="D23" s="49">
        <v>71.59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27.66</v>
      </c>
      <c r="D24" s="49">
        <v>27.66</v>
      </c>
      <c r="E24" s="50">
        <v>0</v>
      </c>
    </row>
    <row r="25" spans="1:5" ht="15.75" customHeight="1">
      <c r="A25" s="29" t="s">
        <v>96</v>
      </c>
      <c r="B25" s="47" t="s">
        <v>97</v>
      </c>
      <c r="C25" s="48">
        <v>40.07</v>
      </c>
      <c r="D25" s="49">
        <v>40.07</v>
      </c>
      <c r="E25" s="50">
        <v>0</v>
      </c>
    </row>
    <row r="26" spans="1:5" ht="15.75" customHeight="1">
      <c r="A26" s="29" t="s">
        <v>98</v>
      </c>
      <c r="B26" s="47" t="s">
        <v>99</v>
      </c>
      <c r="C26" s="48">
        <v>3.86</v>
      </c>
      <c r="D26" s="49">
        <v>3.86</v>
      </c>
      <c r="E26" s="50">
        <v>0</v>
      </c>
    </row>
    <row r="27" spans="1:5" ht="15.75" customHeight="1">
      <c r="A27" s="29" t="s">
        <v>100</v>
      </c>
      <c r="B27" s="47" t="s">
        <v>15</v>
      </c>
      <c r="C27" s="48">
        <v>20545.2</v>
      </c>
      <c r="D27" s="49">
        <v>0</v>
      </c>
      <c r="E27" s="50">
        <v>20545.2</v>
      </c>
    </row>
    <row r="28" spans="1:5" ht="18.75" customHeight="1">
      <c r="A28" s="29" t="s">
        <v>101</v>
      </c>
      <c r="B28" s="47" t="s">
        <v>102</v>
      </c>
      <c r="C28" s="48">
        <v>20545.2</v>
      </c>
      <c r="D28" s="49">
        <v>0</v>
      </c>
      <c r="E28" s="50">
        <v>20545.2</v>
      </c>
    </row>
    <row r="29" spans="1:5" ht="18.75" customHeight="1">
      <c r="A29" s="29" t="s">
        <v>103</v>
      </c>
      <c r="B29" s="47" t="s">
        <v>104</v>
      </c>
      <c r="C29" s="48">
        <v>20545.2</v>
      </c>
      <c r="D29" s="49">
        <v>0</v>
      </c>
      <c r="E29" s="50">
        <v>20545.2</v>
      </c>
    </row>
    <row r="30" spans="1:5" ht="15.75" customHeight="1">
      <c r="A30" s="29" t="s">
        <v>105</v>
      </c>
      <c r="B30" s="47" t="s">
        <v>23</v>
      </c>
      <c r="C30" s="48">
        <v>211.83</v>
      </c>
      <c r="D30" s="49">
        <v>211.83</v>
      </c>
      <c r="E30" s="50">
        <v>0</v>
      </c>
    </row>
    <row r="31" spans="1:5" ht="15.75" customHeight="1">
      <c r="A31" s="29" t="s">
        <v>106</v>
      </c>
      <c r="B31" s="47" t="s">
        <v>107</v>
      </c>
      <c r="C31" s="48">
        <v>211.83</v>
      </c>
      <c r="D31" s="49">
        <v>211.83</v>
      </c>
      <c r="E31" s="50">
        <v>0</v>
      </c>
    </row>
    <row r="32" spans="1:5" ht="15.75" customHeight="1">
      <c r="A32" s="29" t="s">
        <v>108</v>
      </c>
      <c r="B32" s="47" t="s">
        <v>109</v>
      </c>
      <c r="C32" s="48">
        <v>112.39</v>
      </c>
      <c r="D32" s="49">
        <v>112.39</v>
      </c>
      <c r="E32" s="50">
        <v>0</v>
      </c>
    </row>
    <row r="33" spans="1:5" ht="15.75" customHeight="1">
      <c r="A33" s="29" t="s">
        <v>110</v>
      </c>
      <c r="B33" s="47" t="s">
        <v>111</v>
      </c>
      <c r="C33" s="48">
        <v>99.44</v>
      </c>
      <c r="D33" s="49">
        <v>99.44</v>
      </c>
      <c r="E3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4326388888888889" bottom="0.19652777777777777" header="0.3541666666666667" footer="0.275"/>
  <pageSetup fitToHeight="1" fitToWidth="1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10.16015625" style="0" customWidth="1"/>
    <col min="2" max="2" width="16.33203125" style="0" customWidth="1"/>
    <col min="3" max="3" width="14.83203125" style="0" customWidth="1"/>
    <col min="4" max="4" width="15.33203125" style="0" customWidth="1"/>
    <col min="5" max="5" width="14.83203125" style="0" customWidth="1"/>
    <col min="6" max="6" width="14.33203125" style="0" customWidth="1"/>
    <col min="7" max="7" width="15" style="0" customWidth="1"/>
    <col min="8" max="8" width="14.5" style="0" customWidth="1"/>
    <col min="9" max="9" width="14.16015625" style="0" customWidth="1"/>
    <col min="10" max="10" width="13.33203125" style="0" customWidth="1"/>
    <col min="11" max="11" width="13.5" style="0" customWidth="1"/>
  </cols>
  <sheetData>
    <row r="1" ht="12.75" customHeight="1">
      <c r="A1" s="3"/>
    </row>
    <row r="2" spans="1:11" ht="20.25" customHeight="1">
      <c r="A2" s="16" t="s">
        <v>115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116</v>
      </c>
      <c r="D4" s="19"/>
      <c r="E4" s="19"/>
      <c r="F4" s="20" t="s">
        <v>117</v>
      </c>
      <c r="G4" s="21"/>
      <c r="H4" s="22"/>
      <c r="I4" s="22" t="s">
        <v>118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113</v>
      </c>
      <c r="E5" s="25" t="s">
        <v>114</v>
      </c>
      <c r="F5" s="25" t="s">
        <v>3</v>
      </c>
      <c r="G5" s="26" t="s">
        <v>113</v>
      </c>
      <c r="H5" s="25" t="s">
        <v>114</v>
      </c>
      <c r="I5" s="25" t="s">
        <v>3</v>
      </c>
      <c r="J5" s="26" t="s">
        <v>113</v>
      </c>
      <c r="K5" s="33" t="s">
        <v>114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22895.47</v>
      </c>
      <c r="D7" s="30">
        <v>2153.57</v>
      </c>
      <c r="E7" s="30">
        <v>20741.9</v>
      </c>
      <c r="F7" s="30">
        <v>2183.2</v>
      </c>
      <c r="G7" s="30">
        <v>1952.28</v>
      </c>
      <c r="H7" s="30">
        <v>230.92</v>
      </c>
      <c r="I7" s="35">
        <f aca="true" t="shared" si="0" ref="I7:I32">IF(C7&gt;0,(F7-C7)/C7,0)</f>
        <v>-0.9046448926359668</v>
      </c>
      <c r="J7" s="36">
        <f aca="true" t="shared" si="1" ref="J7:J32">IF(D7&gt;0,(G7-D7)/D7,0)</f>
        <v>-0.09346805536852769</v>
      </c>
      <c r="K7" s="37">
        <f aca="true" t="shared" si="2" ref="K7:K32">IF(E7&gt;0,(H7-E7)/E7,0)</f>
        <v>-0.9888669793991872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22162.01</v>
      </c>
      <c r="D8" s="30">
        <v>1420.11</v>
      </c>
      <c r="E8" s="30">
        <v>20741.9</v>
      </c>
      <c r="F8" s="30">
        <v>1525.41</v>
      </c>
      <c r="G8" s="30">
        <v>1294.49</v>
      </c>
      <c r="H8" s="30">
        <v>230.92</v>
      </c>
      <c r="I8" s="35">
        <f t="shared" si="0"/>
        <v>-0.9311700518138923</v>
      </c>
      <c r="J8" s="36">
        <f t="shared" si="1"/>
        <v>-0.08845793635704269</v>
      </c>
      <c r="K8" s="37">
        <f t="shared" si="2"/>
        <v>-0.9888669793991872</v>
      </c>
    </row>
    <row r="9" spans="1:11" ht="27.75" customHeight="1">
      <c r="A9" s="29" t="s">
        <v>119</v>
      </c>
      <c r="B9" s="29" t="s">
        <v>66</v>
      </c>
      <c r="C9" s="30">
        <v>2162.01</v>
      </c>
      <c r="D9" s="30">
        <v>1420.11</v>
      </c>
      <c r="E9" s="30">
        <v>741.9</v>
      </c>
      <c r="F9" s="30">
        <v>1525.41</v>
      </c>
      <c r="G9" s="30">
        <v>1294.49</v>
      </c>
      <c r="H9" s="30">
        <v>230.92</v>
      </c>
      <c r="I9" s="35">
        <f t="shared" si="0"/>
        <v>-0.29444822179360874</v>
      </c>
      <c r="J9" s="36">
        <f t="shared" si="1"/>
        <v>-0.08845793635704269</v>
      </c>
      <c r="K9" s="37">
        <f t="shared" si="2"/>
        <v>-0.6887451138967516</v>
      </c>
    </row>
    <row r="10" spans="1:11" ht="36.75" customHeight="1">
      <c r="A10" s="29" t="s">
        <v>120</v>
      </c>
      <c r="B10" s="29" t="s">
        <v>68</v>
      </c>
      <c r="C10" s="30">
        <v>658.98</v>
      </c>
      <c r="D10" s="30">
        <v>658.98</v>
      </c>
      <c r="E10" s="30">
        <v>0</v>
      </c>
      <c r="F10" s="30">
        <v>571.66</v>
      </c>
      <c r="G10" s="30">
        <v>571.66</v>
      </c>
      <c r="H10" s="30">
        <v>0</v>
      </c>
      <c r="I10" s="35">
        <f t="shared" si="0"/>
        <v>-0.1325078151081976</v>
      </c>
      <c r="J10" s="36">
        <f t="shared" si="1"/>
        <v>-0.1325078151081976</v>
      </c>
      <c r="K10" s="37">
        <f t="shared" si="2"/>
        <v>0</v>
      </c>
    </row>
    <row r="11" spans="1:11" ht="36.75" customHeight="1">
      <c r="A11" s="29" t="s">
        <v>121</v>
      </c>
      <c r="B11" s="29" t="s">
        <v>70</v>
      </c>
      <c r="C11" s="30">
        <v>655.9</v>
      </c>
      <c r="D11" s="30">
        <v>0</v>
      </c>
      <c r="E11" s="30">
        <v>655.9</v>
      </c>
      <c r="F11" s="30">
        <v>183.92</v>
      </c>
      <c r="G11" s="30">
        <v>0</v>
      </c>
      <c r="H11" s="30">
        <v>183.92</v>
      </c>
      <c r="I11" s="35">
        <f t="shared" si="0"/>
        <v>-0.7195914011282208</v>
      </c>
      <c r="J11" s="36">
        <f t="shared" si="1"/>
        <v>0</v>
      </c>
      <c r="K11" s="37">
        <f t="shared" si="2"/>
        <v>-0.7195914011282208</v>
      </c>
    </row>
    <row r="12" spans="1:11" ht="36.75" customHeight="1">
      <c r="A12" s="29" t="s">
        <v>122</v>
      </c>
      <c r="B12" s="29" t="s">
        <v>72</v>
      </c>
      <c r="C12" s="30">
        <v>381.17</v>
      </c>
      <c r="D12" s="30">
        <v>381.17</v>
      </c>
      <c r="E12" s="30">
        <v>0</v>
      </c>
      <c r="F12" s="30">
        <v>320.13</v>
      </c>
      <c r="G12" s="30">
        <v>320.13</v>
      </c>
      <c r="H12" s="30">
        <v>0</v>
      </c>
      <c r="I12" s="35">
        <f t="shared" si="0"/>
        <v>-0.1601385208699531</v>
      </c>
      <c r="J12" s="36">
        <f t="shared" si="1"/>
        <v>-0.1601385208699531</v>
      </c>
      <c r="K12" s="37">
        <f t="shared" si="2"/>
        <v>0</v>
      </c>
    </row>
    <row r="13" spans="1:11" ht="27.75" customHeight="1">
      <c r="A13" s="29" t="s">
        <v>123</v>
      </c>
      <c r="B13" s="29" t="s">
        <v>74</v>
      </c>
      <c r="C13" s="30">
        <v>465.96</v>
      </c>
      <c r="D13" s="30">
        <v>379.96</v>
      </c>
      <c r="E13" s="30">
        <v>86</v>
      </c>
      <c r="F13" s="30">
        <v>449.7</v>
      </c>
      <c r="G13" s="30">
        <v>402.7</v>
      </c>
      <c r="H13" s="30">
        <v>47</v>
      </c>
      <c r="I13" s="35">
        <f t="shared" si="0"/>
        <v>-0.03489569920164819</v>
      </c>
      <c r="J13" s="36">
        <f t="shared" si="1"/>
        <v>0.05984840509527321</v>
      </c>
      <c r="K13" s="37">
        <f t="shared" si="2"/>
        <v>-0.45348837209302323</v>
      </c>
    </row>
    <row r="14" spans="1:11" ht="18.75" customHeight="1">
      <c r="A14" s="29" t="s">
        <v>124</v>
      </c>
      <c r="B14" s="29" t="s">
        <v>125</v>
      </c>
      <c r="C14" s="30">
        <v>20000</v>
      </c>
      <c r="D14" s="30">
        <v>0</v>
      </c>
      <c r="E14" s="30">
        <v>20000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0</v>
      </c>
      <c r="K14" s="37">
        <f t="shared" si="2"/>
        <v>-1</v>
      </c>
    </row>
    <row r="15" spans="1:11" ht="18.75" customHeight="1">
      <c r="A15" s="29" t="s">
        <v>123</v>
      </c>
      <c r="B15" s="29" t="s">
        <v>126</v>
      </c>
      <c r="C15" s="30">
        <v>20000</v>
      </c>
      <c r="D15" s="30">
        <v>0</v>
      </c>
      <c r="E15" s="30">
        <v>20000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0</v>
      </c>
      <c r="K15" s="37">
        <f t="shared" si="2"/>
        <v>-1</v>
      </c>
    </row>
    <row r="16" spans="1:11" ht="18.75" customHeight="1">
      <c r="A16" s="29" t="s">
        <v>75</v>
      </c>
      <c r="B16" s="29" t="s">
        <v>11</v>
      </c>
      <c r="C16" s="30">
        <v>438.42</v>
      </c>
      <c r="D16" s="30">
        <v>438.42</v>
      </c>
      <c r="E16" s="30">
        <v>0</v>
      </c>
      <c r="F16" s="30">
        <v>371.55</v>
      </c>
      <c r="G16" s="30">
        <v>371.55</v>
      </c>
      <c r="H16" s="30">
        <v>0</v>
      </c>
      <c r="I16" s="35">
        <f t="shared" si="0"/>
        <v>-0.15252497605036267</v>
      </c>
      <c r="J16" s="36">
        <f t="shared" si="1"/>
        <v>-0.15252497605036267</v>
      </c>
      <c r="K16" s="37">
        <f t="shared" si="2"/>
        <v>0</v>
      </c>
    </row>
    <row r="17" spans="1:11" ht="18.75" customHeight="1">
      <c r="A17" s="29" t="s">
        <v>127</v>
      </c>
      <c r="B17" s="29" t="s">
        <v>77</v>
      </c>
      <c r="C17" s="30">
        <v>438.42</v>
      </c>
      <c r="D17" s="30">
        <v>438.42</v>
      </c>
      <c r="E17" s="30">
        <v>0</v>
      </c>
      <c r="F17" s="30">
        <v>371.55</v>
      </c>
      <c r="G17" s="30">
        <v>371.55</v>
      </c>
      <c r="H17" s="30">
        <v>0</v>
      </c>
      <c r="I17" s="35">
        <f t="shared" si="0"/>
        <v>-0.15252497605036267</v>
      </c>
      <c r="J17" s="36">
        <f t="shared" si="1"/>
        <v>-0.15252497605036267</v>
      </c>
      <c r="K17" s="37">
        <f t="shared" si="2"/>
        <v>0</v>
      </c>
    </row>
    <row r="18" spans="1:11" ht="18.75" customHeight="1">
      <c r="A18" s="29" t="s">
        <v>120</v>
      </c>
      <c r="B18" s="29" t="s">
        <v>79</v>
      </c>
      <c r="C18" s="30">
        <v>164.79</v>
      </c>
      <c r="D18" s="30">
        <v>164.79</v>
      </c>
      <c r="E18" s="30">
        <v>0</v>
      </c>
      <c r="F18" s="30">
        <v>158.23</v>
      </c>
      <c r="G18" s="30">
        <v>158.23</v>
      </c>
      <c r="H18" s="30">
        <v>0</v>
      </c>
      <c r="I18" s="35">
        <f t="shared" si="0"/>
        <v>-0.039808240791310165</v>
      </c>
      <c r="J18" s="36">
        <f t="shared" si="1"/>
        <v>-0.039808240791310165</v>
      </c>
      <c r="K18" s="37">
        <f t="shared" si="2"/>
        <v>0</v>
      </c>
    </row>
    <row r="19" spans="1:11" ht="18.75" customHeight="1">
      <c r="A19" s="29" t="s">
        <v>121</v>
      </c>
      <c r="B19" s="29" t="s">
        <v>81</v>
      </c>
      <c r="C19" s="30">
        <v>26.73</v>
      </c>
      <c r="D19" s="30">
        <v>26.73</v>
      </c>
      <c r="E19" s="30">
        <v>0</v>
      </c>
      <c r="F19" s="30">
        <v>28.84</v>
      </c>
      <c r="G19" s="30">
        <v>28.84</v>
      </c>
      <c r="H19" s="30">
        <v>0</v>
      </c>
      <c r="I19" s="35">
        <f t="shared" si="0"/>
        <v>0.0789375233819678</v>
      </c>
      <c r="J19" s="36">
        <f t="shared" si="1"/>
        <v>0.0789375233819678</v>
      </c>
      <c r="K19" s="37">
        <f t="shared" si="2"/>
        <v>0</v>
      </c>
    </row>
    <row r="20" spans="1:11" ht="27.75" customHeight="1">
      <c r="A20" s="29" t="s">
        <v>128</v>
      </c>
      <c r="B20" s="29" t="s">
        <v>83</v>
      </c>
      <c r="C20" s="30">
        <v>207.52</v>
      </c>
      <c r="D20" s="30">
        <v>207.52</v>
      </c>
      <c r="E20" s="30">
        <v>0</v>
      </c>
      <c r="F20" s="30">
        <v>157.04</v>
      </c>
      <c r="G20" s="30">
        <v>157.04</v>
      </c>
      <c r="H20" s="30">
        <v>0</v>
      </c>
      <c r="I20" s="35">
        <f t="shared" si="0"/>
        <v>-0.24325366229760995</v>
      </c>
      <c r="J20" s="36">
        <f t="shared" si="1"/>
        <v>-0.24325366229760995</v>
      </c>
      <c r="K20" s="37">
        <f t="shared" si="2"/>
        <v>0</v>
      </c>
    </row>
    <row r="21" spans="1:11" ht="27.75" customHeight="1">
      <c r="A21" s="29" t="s">
        <v>129</v>
      </c>
      <c r="B21" s="29" t="s">
        <v>85</v>
      </c>
      <c r="C21" s="30">
        <v>39.38</v>
      </c>
      <c r="D21" s="30">
        <v>39.38</v>
      </c>
      <c r="E21" s="30">
        <v>0</v>
      </c>
      <c r="F21" s="30">
        <v>27.44</v>
      </c>
      <c r="G21" s="30">
        <v>27.44</v>
      </c>
      <c r="H21" s="30">
        <v>0</v>
      </c>
      <c r="I21" s="35">
        <f t="shared" si="0"/>
        <v>-0.303199593702387</v>
      </c>
      <c r="J21" s="36">
        <f t="shared" si="1"/>
        <v>-0.303199593702387</v>
      </c>
      <c r="K21" s="37">
        <f t="shared" si="2"/>
        <v>0</v>
      </c>
    </row>
    <row r="22" spans="1:11" ht="15.75" customHeight="1">
      <c r="A22" s="29" t="s">
        <v>86</v>
      </c>
      <c r="B22" s="29" t="s">
        <v>87</v>
      </c>
      <c r="C22" s="30">
        <v>77.25</v>
      </c>
      <c r="D22" s="30">
        <v>77.25</v>
      </c>
      <c r="E22" s="30">
        <v>0</v>
      </c>
      <c r="F22" s="30">
        <v>74.41</v>
      </c>
      <c r="G22" s="30">
        <v>74.41</v>
      </c>
      <c r="H22" s="30">
        <v>0</v>
      </c>
      <c r="I22" s="35">
        <f t="shared" si="0"/>
        <v>-0.03676375404530749</v>
      </c>
      <c r="J22" s="36">
        <f t="shared" si="1"/>
        <v>-0.03676375404530749</v>
      </c>
      <c r="K22" s="37">
        <f t="shared" si="2"/>
        <v>0</v>
      </c>
    </row>
    <row r="23" spans="1:11" ht="15.75" customHeight="1">
      <c r="A23" s="29" t="s">
        <v>130</v>
      </c>
      <c r="B23" s="29" t="s">
        <v>89</v>
      </c>
      <c r="C23" s="30">
        <v>1.68</v>
      </c>
      <c r="D23" s="30">
        <v>1.68</v>
      </c>
      <c r="E23" s="30">
        <v>0</v>
      </c>
      <c r="F23" s="30">
        <v>2.82</v>
      </c>
      <c r="G23" s="30">
        <v>2.82</v>
      </c>
      <c r="H23" s="30">
        <v>0</v>
      </c>
      <c r="I23" s="35">
        <f t="shared" si="0"/>
        <v>0.6785714285714285</v>
      </c>
      <c r="J23" s="36">
        <f t="shared" si="1"/>
        <v>0.6785714285714285</v>
      </c>
      <c r="K23" s="37">
        <f t="shared" si="2"/>
        <v>0</v>
      </c>
    </row>
    <row r="24" spans="1:11" ht="18.75" customHeight="1">
      <c r="A24" s="29" t="s">
        <v>123</v>
      </c>
      <c r="B24" s="29" t="s">
        <v>91</v>
      </c>
      <c r="C24" s="30">
        <v>1.68</v>
      </c>
      <c r="D24" s="30">
        <v>1.68</v>
      </c>
      <c r="E24" s="30">
        <v>0</v>
      </c>
      <c r="F24" s="30">
        <v>2.82</v>
      </c>
      <c r="G24" s="30">
        <v>2.82</v>
      </c>
      <c r="H24" s="30">
        <v>0</v>
      </c>
      <c r="I24" s="35">
        <f t="shared" si="0"/>
        <v>0.6785714285714285</v>
      </c>
      <c r="J24" s="36">
        <f t="shared" si="1"/>
        <v>0.6785714285714285</v>
      </c>
      <c r="K24" s="37">
        <f t="shared" si="2"/>
        <v>0</v>
      </c>
    </row>
    <row r="25" spans="1:11" ht="18.75" customHeight="1">
      <c r="A25" s="29" t="s">
        <v>131</v>
      </c>
      <c r="B25" s="29" t="s">
        <v>93</v>
      </c>
      <c r="C25" s="30">
        <v>75.57</v>
      </c>
      <c r="D25" s="30">
        <v>75.57</v>
      </c>
      <c r="E25" s="30">
        <v>0</v>
      </c>
      <c r="F25" s="30">
        <v>71.59</v>
      </c>
      <c r="G25" s="30">
        <v>71.59</v>
      </c>
      <c r="H25" s="30">
        <v>0</v>
      </c>
      <c r="I25" s="35">
        <f t="shared" si="0"/>
        <v>-0.052666402011380044</v>
      </c>
      <c r="J25" s="36">
        <f t="shared" si="1"/>
        <v>-0.052666402011380044</v>
      </c>
      <c r="K25" s="37">
        <f t="shared" si="2"/>
        <v>0</v>
      </c>
    </row>
    <row r="26" spans="1:11" ht="15.75" customHeight="1">
      <c r="A26" s="29" t="s">
        <v>120</v>
      </c>
      <c r="B26" s="29" t="s">
        <v>95</v>
      </c>
      <c r="C26" s="30">
        <v>31.14</v>
      </c>
      <c r="D26" s="30">
        <v>31.14</v>
      </c>
      <c r="E26" s="30">
        <v>0</v>
      </c>
      <c r="F26" s="30">
        <v>27.66</v>
      </c>
      <c r="G26" s="30">
        <v>27.66</v>
      </c>
      <c r="H26" s="30">
        <v>0</v>
      </c>
      <c r="I26" s="35">
        <f t="shared" si="0"/>
        <v>-0.11175337186897882</v>
      </c>
      <c r="J26" s="36">
        <f t="shared" si="1"/>
        <v>-0.11175337186897882</v>
      </c>
      <c r="K26" s="37">
        <f t="shared" si="2"/>
        <v>0</v>
      </c>
    </row>
    <row r="27" spans="1:11" ht="15.75" customHeight="1">
      <c r="A27" s="29" t="s">
        <v>121</v>
      </c>
      <c r="B27" s="29" t="s">
        <v>97</v>
      </c>
      <c r="C27" s="30">
        <v>40.45</v>
      </c>
      <c r="D27" s="30">
        <v>40.45</v>
      </c>
      <c r="E27" s="30">
        <v>0</v>
      </c>
      <c r="F27" s="30">
        <v>40.07</v>
      </c>
      <c r="G27" s="30">
        <v>40.07</v>
      </c>
      <c r="H27" s="30">
        <v>0</v>
      </c>
      <c r="I27" s="35">
        <f t="shared" si="0"/>
        <v>-0.00939431396786162</v>
      </c>
      <c r="J27" s="36">
        <f t="shared" si="1"/>
        <v>-0.00939431396786162</v>
      </c>
      <c r="K27" s="37">
        <f t="shared" si="2"/>
        <v>0</v>
      </c>
    </row>
    <row r="28" spans="1:11" ht="18.75" customHeight="1">
      <c r="A28" s="29" t="s">
        <v>123</v>
      </c>
      <c r="B28" s="29" t="s">
        <v>99</v>
      </c>
      <c r="C28" s="30">
        <v>3.98</v>
      </c>
      <c r="D28" s="30">
        <v>3.98</v>
      </c>
      <c r="E28" s="30">
        <v>0</v>
      </c>
      <c r="F28" s="30">
        <v>3.86</v>
      </c>
      <c r="G28" s="30">
        <v>3.86</v>
      </c>
      <c r="H28" s="30">
        <v>0</v>
      </c>
      <c r="I28" s="35">
        <f t="shared" si="0"/>
        <v>-0.030150753768844248</v>
      </c>
      <c r="J28" s="36">
        <f t="shared" si="1"/>
        <v>-0.030150753768844248</v>
      </c>
      <c r="K28" s="37">
        <f t="shared" si="2"/>
        <v>0</v>
      </c>
    </row>
    <row r="29" spans="1:11" ht="15.75" customHeight="1">
      <c r="A29" s="29" t="s">
        <v>105</v>
      </c>
      <c r="B29" s="29" t="s">
        <v>23</v>
      </c>
      <c r="C29" s="30">
        <v>217.79</v>
      </c>
      <c r="D29" s="30">
        <v>217.79</v>
      </c>
      <c r="E29" s="30">
        <v>0</v>
      </c>
      <c r="F29" s="30">
        <v>211.83</v>
      </c>
      <c r="G29" s="30">
        <v>211.83</v>
      </c>
      <c r="H29" s="30">
        <v>0</v>
      </c>
      <c r="I29" s="35">
        <f t="shared" si="0"/>
        <v>-0.027365811102438034</v>
      </c>
      <c r="J29" s="36">
        <f t="shared" si="1"/>
        <v>-0.027365811102438034</v>
      </c>
      <c r="K29" s="37">
        <f t="shared" si="2"/>
        <v>0</v>
      </c>
    </row>
    <row r="30" spans="1:11" ht="15.75" customHeight="1">
      <c r="A30" s="29" t="s">
        <v>132</v>
      </c>
      <c r="B30" s="29" t="s">
        <v>107</v>
      </c>
      <c r="C30" s="30">
        <v>217.79</v>
      </c>
      <c r="D30" s="30">
        <v>217.79</v>
      </c>
      <c r="E30" s="30">
        <v>0</v>
      </c>
      <c r="F30" s="30">
        <v>211.83</v>
      </c>
      <c r="G30" s="30">
        <v>211.83</v>
      </c>
      <c r="H30" s="30">
        <v>0</v>
      </c>
      <c r="I30" s="35">
        <f t="shared" si="0"/>
        <v>-0.027365811102438034</v>
      </c>
      <c r="J30" s="36">
        <f t="shared" si="1"/>
        <v>-0.027365811102438034</v>
      </c>
      <c r="K30" s="37">
        <f t="shared" si="2"/>
        <v>0</v>
      </c>
    </row>
    <row r="31" spans="1:11" ht="15.75" customHeight="1">
      <c r="A31" s="29" t="s">
        <v>120</v>
      </c>
      <c r="B31" s="29" t="s">
        <v>109</v>
      </c>
      <c r="C31" s="30">
        <v>118.88</v>
      </c>
      <c r="D31" s="30">
        <v>118.88</v>
      </c>
      <c r="E31" s="30">
        <v>0</v>
      </c>
      <c r="F31" s="30">
        <v>112.39</v>
      </c>
      <c r="G31" s="30">
        <v>112.39</v>
      </c>
      <c r="H31" s="30">
        <v>0</v>
      </c>
      <c r="I31" s="35">
        <f t="shared" si="0"/>
        <v>-0.05459286675639296</v>
      </c>
      <c r="J31" s="36">
        <f t="shared" si="1"/>
        <v>-0.05459286675639296</v>
      </c>
      <c r="K31" s="37">
        <f t="shared" si="2"/>
        <v>0</v>
      </c>
    </row>
    <row r="32" spans="1:11" ht="15.75" customHeight="1">
      <c r="A32" s="29" t="s">
        <v>121</v>
      </c>
      <c r="B32" s="29" t="s">
        <v>111</v>
      </c>
      <c r="C32" s="30">
        <v>98.91</v>
      </c>
      <c r="D32" s="30">
        <v>98.91</v>
      </c>
      <c r="E32" s="30">
        <v>0</v>
      </c>
      <c r="F32" s="30">
        <v>99.44</v>
      </c>
      <c r="G32" s="30">
        <v>99.44</v>
      </c>
      <c r="H32" s="30">
        <v>0</v>
      </c>
      <c r="I32" s="35">
        <f t="shared" si="0"/>
        <v>0.005358406632291994</v>
      </c>
      <c r="J32" s="36">
        <f t="shared" si="1"/>
        <v>0.005358406632291994</v>
      </c>
      <c r="K32" s="37">
        <f t="shared" si="2"/>
        <v>0</v>
      </c>
    </row>
  </sheetData>
  <sheetProtection/>
  <printOptions horizontalCentered="1"/>
  <pageMargins left="0.7499999887361302" right="0.7499999887361302" top="0.39305555555555555" bottom="0.3541666666666667" header="0.39305555555555555" footer="0.3541666666666667"/>
  <pageSetup fitToHeight="1" fitToWidth="1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1.83203125" style="0" customWidth="1"/>
    <col min="4" max="4" width="33" style="0" customWidth="1"/>
  </cols>
  <sheetData>
    <row r="2" spans="1:4" ht="20.25" customHeight="1">
      <c r="A2" s="16" t="s">
        <v>133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117</v>
      </c>
      <c r="D4" s="22" t="s">
        <v>134</v>
      </c>
    </row>
    <row r="5" spans="1:4" ht="19.5" customHeight="1">
      <c r="A5" s="23" t="s">
        <v>62</v>
      </c>
      <c r="B5" s="40" t="s">
        <v>135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1952.28</v>
      </c>
      <c r="D7" s="43"/>
      <c r="E7" s="38"/>
      <c r="F7" s="38"/>
    </row>
    <row r="8" spans="1:4" ht="15.75" customHeight="1">
      <c r="A8" s="29" t="s">
        <v>136</v>
      </c>
      <c r="B8" s="41" t="s">
        <v>137</v>
      </c>
      <c r="C8" s="42">
        <v>1490.55</v>
      </c>
      <c r="D8" s="43"/>
    </row>
    <row r="9" spans="1:5" ht="15.75" customHeight="1">
      <c r="A9" s="29" t="s">
        <v>138</v>
      </c>
      <c r="B9" s="41" t="s">
        <v>139</v>
      </c>
      <c r="C9" s="42">
        <v>572.87</v>
      </c>
      <c r="D9" s="43"/>
      <c r="E9" s="3"/>
    </row>
    <row r="10" spans="1:4" ht="15.75" customHeight="1">
      <c r="A10" s="29" t="s">
        <v>140</v>
      </c>
      <c r="B10" s="41" t="s">
        <v>141</v>
      </c>
      <c r="C10" s="42">
        <v>282.26</v>
      </c>
      <c r="D10" s="43"/>
    </row>
    <row r="11" spans="1:5" ht="15.75" customHeight="1">
      <c r="A11" s="29" t="s">
        <v>142</v>
      </c>
      <c r="B11" s="41" t="s">
        <v>143</v>
      </c>
      <c r="C11" s="42">
        <v>20.65</v>
      </c>
      <c r="D11" s="43"/>
      <c r="E11" s="3"/>
    </row>
    <row r="12" spans="1:4" ht="15.75" customHeight="1">
      <c r="A12" s="29" t="s">
        <v>144</v>
      </c>
      <c r="B12" s="41" t="s">
        <v>145</v>
      </c>
      <c r="C12" s="42">
        <v>92.36</v>
      </c>
      <c r="D12" s="43"/>
    </row>
    <row r="13" spans="1:4" ht="15.75" customHeight="1">
      <c r="A13" s="29" t="s">
        <v>146</v>
      </c>
      <c r="B13" s="41" t="s">
        <v>147</v>
      </c>
      <c r="C13" s="42">
        <v>225.54</v>
      </c>
      <c r="D13" s="43"/>
    </row>
    <row r="14" spans="1:4" ht="15.75" customHeight="1">
      <c r="A14" s="29" t="s">
        <v>148</v>
      </c>
      <c r="B14" s="41" t="s">
        <v>149</v>
      </c>
      <c r="C14" s="42">
        <v>157.04</v>
      </c>
      <c r="D14" s="43"/>
    </row>
    <row r="15" spans="1:4" ht="15.75" customHeight="1">
      <c r="A15" s="29" t="s">
        <v>150</v>
      </c>
      <c r="B15" s="41" t="s">
        <v>151</v>
      </c>
      <c r="C15" s="42">
        <v>27.44</v>
      </c>
      <c r="D15" s="43"/>
    </row>
    <row r="16" spans="1:4" ht="15.75" customHeight="1">
      <c r="A16" s="29" t="s">
        <v>152</v>
      </c>
      <c r="B16" s="41" t="s">
        <v>153</v>
      </c>
      <c r="C16" s="42">
        <v>112.39</v>
      </c>
      <c r="D16" s="43"/>
    </row>
    <row r="17" spans="1:4" ht="15.75" customHeight="1">
      <c r="A17" s="29" t="s">
        <v>154</v>
      </c>
      <c r="B17" s="41" t="s">
        <v>155</v>
      </c>
      <c r="C17" s="42">
        <v>206.14</v>
      </c>
      <c r="D17" s="43"/>
    </row>
    <row r="18" spans="1:4" ht="15.75" customHeight="1">
      <c r="A18" s="29" t="s">
        <v>156</v>
      </c>
      <c r="B18" s="41" t="s">
        <v>157</v>
      </c>
      <c r="C18" s="42">
        <v>27.46</v>
      </c>
      <c r="D18" s="43"/>
    </row>
    <row r="19" spans="1:4" ht="15.75" customHeight="1">
      <c r="A19" s="29" t="s">
        <v>158</v>
      </c>
      <c r="B19" s="41" t="s">
        <v>159</v>
      </c>
      <c r="C19" s="42">
        <v>9.45</v>
      </c>
      <c r="D19" s="43"/>
    </row>
    <row r="20" spans="1:4" ht="15.75" customHeight="1">
      <c r="A20" s="29" t="s">
        <v>160</v>
      </c>
      <c r="B20" s="41" t="s">
        <v>161</v>
      </c>
      <c r="C20" s="42">
        <v>6.2</v>
      </c>
      <c r="D20" s="43"/>
    </row>
    <row r="21" spans="1:4" ht="15.75" customHeight="1">
      <c r="A21" s="29" t="s">
        <v>162</v>
      </c>
      <c r="B21" s="41" t="s">
        <v>163</v>
      </c>
      <c r="C21" s="42">
        <v>20.59</v>
      </c>
      <c r="D21" s="43"/>
    </row>
    <row r="22" spans="1:4" ht="15.75" customHeight="1">
      <c r="A22" s="29" t="s">
        <v>164</v>
      </c>
      <c r="B22" s="41" t="s">
        <v>165</v>
      </c>
      <c r="C22" s="42">
        <v>1.3</v>
      </c>
      <c r="D22" s="43"/>
    </row>
    <row r="23" spans="1:4" ht="15.75" customHeight="1">
      <c r="A23" s="29" t="s">
        <v>166</v>
      </c>
      <c r="B23" s="41" t="s">
        <v>167</v>
      </c>
      <c r="C23" s="42">
        <v>0.5</v>
      </c>
      <c r="D23" s="43"/>
    </row>
    <row r="24" spans="1:4" ht="15.75" customHeight="1">
      <c r="A24" s="29" t="s">
        <v>168</v>
      </c>
      <c r="B24" s="41" t="s">
        <v>169</v>
      </c>
      <c r="C24" s="42">
        <v>3.3</v>
      </c>
      <c r="D24" s="43"/>
    </row>
    <row r="25" spans="1:4" ht="15.75" customHeight="1">
      <c r="A25" s="29" t="s">
        <v>170</v>
      </c>
      <c r="B25" s="41" t="s">
        <v>171</v>
      </c>
      <c r="C25" s="42">
        <v>8.05</v>
      </c>
      <c r="D25" s="43"/>
    </row>
    <row r="26" spans="1:4" ht="15.75" customHeight="1">
      <c r="A26" s="29" t="s">
        <v>172</v>
      </c>
      <c r="B26" s="41" t="s">
        <v>173</v>
      </c>
      <c r="C26" s="42">
        <v>0.8</v>
      </c>
      <c r="D26" s="43"/>
    </row>
    <row r="27" spans="1:4" ht="15.75" customHeight="1">
      <c r="A27" s="29" t="s">
        <v>174</v>
      </c>
      <c r="B27" s="41" t="s">
        <v>175</v>
      </c>
      <c r="C27" s="42">
        <v>1</v>
      </c>
      <c r="D27" s="43"/>
    </row>
    <row r="28" spans="1:4" ht="15.75" customHeight="1">
      <c r="A28" s="29" t="s">
        <v>176</v>
      </c>
      <c r="B28" s="41" t="s">
        <v>177</v>
      </c>
      <c r="C28" s="42">
        <v>19.35</v>
      </c>
      <c r="D28" s="43"/>
    </row>
    <row r="29" spans="1:4" ht="15.75" customHeight="1">
      <c r="A29" s="29" t="s">
        <v>178</v>
      </c>
      <c r="B29" s="41" t="s">
        <v>179</v>
      </c>
      <c r="C29" s="42">
        <v>34.41</v>
      </c>
      <c r="D29" s="43"/>
    </row>
    <row r="30" spans="1:4" ht="15.75" customHeight="1">
      <c r="A30" s="29" t="s">
        <v>180</v>
      </c>
      <c r="B30" s="41" t="s">
        <v>181</v>
      </c>
      <c r="C30" s="42">
        <v>8.9</v>
      </c>
      <c r="D30" s="43"/>
    </row>
    <row r="31" spans="1:4" ht="15.75" customHeight="1">
      <c r="A31" s="29" t="s">
        <v>182</v>
      </c>
      <c r="B31" s="41" t="s">
        <v>183</v>
      </c>
      <c r="C31" s="42">
        <v>46.47</v>
      </c>
      <c r="D31" s="43"/>
    </row>
    <row r="32" spans="1:4" ht="15.75" customHeight="1">
      <c r="A32" s="29" t="s">
        <v>184</v>
      </c>
      <c r="B32" s="41" t="s">
        <v>185</v>
      </c>
      <c r="C32" s="42">
        <v>18.36</v>
      </c>
      <c r="D32" s="43"/>
    </row>
    <row r="33" spans="1:4" ht="15.75" customHeight="1">
      <c r="A33" s="29" t="s">
        <v>186</v>
      </c>
      <c r="B33" s="41" t="s">
        <v>187</v>
      </c>
      <c r="C33" s="42">
        <v>247.03</v>
      </c>
      <c r="D33" s="43"/>
    </row>
    <row r="34" spans="1:4" ht="15.75" customHeight="1">
      <c r="A34" s="29" t="s">
        <v>188</v>
      </c>
      <c r="B34" s="41" t="s">
        <v>189</v>
      </c>
      <c r="C34" s="42">
        <v>101.55</v>
      </c>
      <c r="D34" s="43"/>
    </row>
    <row r="35" spans="1:4" ht="15.75" customHeight="1">
      <c r="A35" s="29" t="s">
        <v>190</v>
      </c>
      <c r="B35" s="41" t="s">
        <v>191</v>
      </c>
      <c r="C35" s="42">
        <v>122.5</v>
      </c>
      <c r="D35" s="43"/>
    </row>
    <row r="36" spans="1:4" ht="15.75" customHeight="1">
      <c r="A36" s="29" t="s">
        <v>192</v>
      </c>
      <c r="B36" s="41" t="s">
        <v>193</v>
      </c>
      <c r="C36" s="42">
        <v>6.88</v>
      </c>
      <c r="D36" s="43"/>
    </row>
    <row r="37" spans="1:4" ht="15.75" customHeight="1">
      <c r="A37" s="29" t="s">
        <v>194</v>
      </c>
      <c r="B37" s="41" t="s">
        <v>195</v>
      </c>
      <c r="C37" s="42">
        <v>13.28</v>
      </c>
      <c r="D37" s="43"/>
    </row>
    <row r="38" spans="1:4" ht="15.75" customHeight="1">
      <c r="A38" s="29" t="s">
        <v>196</v>
      </c>
      <c r="B38" s="41" t="s">
        <v>197</v>
      </c>
      <c r="C38" s="42">
        <v>2.82</v>
      </c>
      <c r="D38" s="43"/>
    </row>
    <row r="39" spans="1:4" ht="15.75" customHeight="1">
      <c r="A39" s="29" t="s">
        <v>198</v>
      </c>
      <c r="B39" s="41" t="s">
        <v>199</v>
      </c>
      <c r="C39" s="42">
        <v>8.56</v>
      </c>
      <c r="D39" s="43"/>
    </row>
    <row r="40" spans="1:4" ht="15.75" customHeight="1">
      <c r="A40" s="29" t="s">
        <v>200</v>
      </c>
      <c r="B40" s="41" t="s">
        <v>201</v>
      </c>
      <c r="C40" s="42">
        <v>8.56</v>
      </c>
      <c r="D40" s="43"/>
    </row>
  </sheetData>
  <sheetProtection/>
  <mergeCells count="2">
    <mergeCell ref="C4:C5"/>
    <mergeCell ref="D4:D5"/>
  </mergeCells>
  <printOptions horizontalCentered="1"/>
  <pageMargins left="0.7499999887361302" right="0.7499999887361302" top="0.39305555555555555" bottom="0.39305555555555555" header="0.4722222222222222" footer="0.3541666666666667"/>
  <pageSetup fitToHeight="1" fitToWidth="1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26" sqref="I26"/>
    </sheetView>
  </sheetViews>
  <sheetFormatPr defaultColWidth="9.16015625" defaultRowHeight="11.25"/>
  <cols>
    <col min="1" max="1" width="13.16015625" style="0" customWidth="1"/>
    <col min="2" max="2" width="16.33203125" style="0" customWidth="1"/>
    <col min="3" max="3" width="13.5" style="0" customWidth="1"/>
    <col min="4" max="4" width="11.33203125" style="0" customWidth="1"/>
    <col min="5" max="5" width="13.16015625" style="0" customWidth="1"/>
    <col min="6" max="6" width="13.66015625" style="0" customWidth="1"/>
    <col min="7" max="7" width="13.33203125" style="0" customWidth="1"/>
    <col min="8" max="9" width="14.5" style="0" customWidth="1"/>
    <col min="10" max="10" width="12.66015625" style="0" customWidth="1"/>
    <col min="11" max="11" width="14.160156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116</v>
      </c>
      <c r="D4" s="19"/>
      <c r="E4" s="19"/>
      <c r="F4" s="20" t="s">
        <v>117</v>
      </c>
      <c r="G4" s="21"/>
      <c r="H4" s="22"/>
      <c r="I4" s="22" t="s">
        <v>118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113</v>
      </c>
      <c r="E5" s="25" t="s">
        <v>114</v>
      </c>
      <c r="F5" s="25" t="s">
        <v>3</v>
      </c>
      <c r="G5" s="26" t="s">
        <v>113</v>
      </c>
      <c r="H5" s="25" t="s">
        <v>114</v>
      </c>
      <c r="I5" s="25" t="s">
        <v>3</v>
      </c>
      <c r="J5" s="26" t="s">
        <v>113</v>
      </c>
      <c r="K5" s="33" t="s">
        <v>114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792.3</v>
      </c>
      <c r="D7" s="30">
        <v>0</v>
      </c>
      <c r="E7" s="30">
        <v>792.3</v>
      </c>
      <c r="F7" s="30">
        <v>20545.2</v>
      </c>
      <c r="G7" s="30">
        <v>0</v>
      </c>
      <c r="H7" s="30">
        <v>20545.2</v>
      </c>
      <c r="I7" s="35">
        <f>IF(C7&gt;0,(F7-C7)/C7,0)</f>
        <v>24.93108670957971</v>
      </c>
      <c r="J7" s="36">
        <f>IF(D7&gt;0,(G7-D7)/D7,0)</f>
        <v>0</v>
      </c>
      <c r="K7" s="37">
        <f>IF(E7&gt;0,(H7-E7)/E7,0)</f>
        <v>24.93108670957971</v>
      </c>
      <c r="L7" s="38"/>
      <c r="M7" s="38"/>
    </row>
    <row r="8" spans="1:11" ht="15.75" customHeight="1">
      <c r="A8" s="29" t="s">
        <v>100</v>
      </c>
      <c r="B8" s="29" t="s">
        <v>15</v>
      </c>
      <c r="C8" s="30">
        <v>792.3</v>
      </c>
      <c r="D8" s="30">
        <v>0</v>
      </c>
      <c r="E8" s="30">
        <v>792.3</v>
      </c>
      <c r="F8" s="30">
        <v>20545.2</v>
      </c>
      <c r="G8" s="30">
        <v>0</v>
      </c>
      <c r="H8" s="30">
        <v>20545.2</v>
      </c>
      <c r="I8" s="35">
        <f>IF(C8&gt;0,(F8-C8)/C8,0)</f>
        <v>24.93108670957971</v>
      </c>
      <c r="J8" s="36">
        <f>IF(D8&gt;0,(G8-D8)/D8,0)</f>
        <v>0</v>
      </c>
      <c r="K8" s="37">
        <f>IF(E8&gt;0,(H8-E8)/E8,0)</f>
        <v>24.93108670957971</v>
      </c>
    </row>
    <row r="9" spans="1:11" ht="27.75" customHeight="1">
      <c r="A9" s="29" t="s">
        <v>203</v>
      </c>
      <c r="B9" s="29" t="s">
        <v>102</v>
      </c>
      <c r="C9" s="30">
        <v>792.3</v>
      </c>
      <c r="D9" s="30">
        <v>0</v>
      </c>
      <c r="E9" s="30">
        <v>792.3</v>
      </c>
      <c r="F9" s="30">
        <v>20545.2</v>
      </c>
      <c r="G9" s="30">
        <v>0</v>
      </c>
      <c r="H9" s="30">
        <v>20545.2</v>
      </c>
      <c r="I9" s="35">
        <f>IF(C9&gt;0,(F9-C9)/C9,0)</f>
        <v>24.93108670957971</v>
      </c>
      <c r="J9" s="36">
        <f>IF(D9&gt;0,(G9-D9)/D9,0)</f>
        <v>0</v>
      </c>
      <c r="K9" s="37">
        <f>IF(E9&gt;0,(H9-E9)/E9,0)</f>
        <v>24.93108670957971</v>
      </c>
    </row>
    <row r="10" spans="1:11" ht="27.75" customHeight="1">
      <c r="A10" s="29" t="s">
        <v>123</v>
      </c>
      <c r="B10" s="29" t="s">
        <v>104</v>
      </c>
      <c r="C10" s="30">
        <v>792.3</v>
      </c>
      <c r="D10" s="30">
        <v>0</v>
      </c>
      <c r="E10" s="30">
        <v>792.3</v>
      </c>
      <c r="F10" s="30">
        <v>20545.2</v>
      </c>
      <c r="G10" s="30">
        <v>0</v>
      </c>
      <c r="H10" s="30">
        <v>20545.2</v>
      </c>
      <c r="I10" s="35">
        <f>IF(C10&gt;0,(F10-C10)/C10,0)</f>
        <v>24.93108670957971</v>
      </c>
      <c r="J10" s="36">
        <f>IF(D10&gt;0,(G10-D10)/D10,0)</f>
        <v>0</v>
      </c>
      <c r="K10" s="37">
        <f>IF(E10&gt;0,(H10-E10)/E10,0)</f>
        <v>24.93108670957971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204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205</v>
      </c>
      <c r="B4" s="8" t="s">
        <v>51</v>
      </c>
      <c r="C4" s="8" t="s">
        <v>134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206</v>
      </c>
      <c r="B5" s="10">
        <v>16.7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208</v>
      </c>
      <c r="B7" s="14">
        <v>0.9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209</v>
      </c>
      <c r="B8" s="15">
        <v>15.8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210</v>
      </c>
      <c r="B9" s="10">
        <v>15.8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211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2020-04-30T08:26:35Z</dcterms:created>
  <dcterms:modified xsi:type="dcterms:W3CDTF">2020-04-30T08:49:30Z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