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晋中市一般公共预算基本支出决算表" sheetId="1" r:id="rId1"/>
    <sheet name="市本级一般公共预算基本支出决算表" sheetId="2" r:id="rId2"/>
  </sheets>
  <calcPr calcId="144525"/>
</workbook>
</file>

<file path=xl/sharedStrings.xml><?xml version="1.0" encoding="utf-8"?>
<sst xmlns="http://schemas.openxmlformats.org/spreadsheetml/2006/main" count="68">
  <si>
    <t>2020年晋中市一般公共预算(基本)支出决算经济分类录入表</t>
  </si>
  <si>
    <t>录入04表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</si>
  <si>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</si>
  <si>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</si>
  <si>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</si>
  <si>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</si>
  <si>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</si>
  <si>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</si>
  <si>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</si>
  <si>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</si>
  <si>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</si>
  <si>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</si>
  <si>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</si>
  <si>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</si>
  <si>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</si>
  <si>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</si>
  <si>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</si>
  <si>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</si>
  <si>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</si>
  <si>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</si>
  <si>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</si>
  <si>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</si>
  <si>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</si>
  <si>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</si>
  <si>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</si>
  <si>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</si>
  <si>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</si>
  <si>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</si>
  <si>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</si>
  <si>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</si>
  <si>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</si>
  <si>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</si>
  <si>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</si>
  <si>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</si>
  <si>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</si>
  <si>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</si>
  <si>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</si>
  <si>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</si>
  <si>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</si>
  <si>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</si>
  <si>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</si>
  <si>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</si>
  <si>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</si>
  <si>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</si>
  <si>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</si>
  <si>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</si>
  <si>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</si>
  <si>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</si>
  <si>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</si>
  <si>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</si>
  <si>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</si>
  <si>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</si>
  <si>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</si>
  <si>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</si>
  <si>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</si>
  <si>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</si>
  <si>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</si>
  <si>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</si>
  <si>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</si>
  <si>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</si>
  <si>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</si>
  <si>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</si>
  <si>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</si>
  <si>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</si>
  <si>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</si>
  <si>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</si>
  <si>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</si>
  <si>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2020年晋中市本级一般公共预算(基本)支出决算经济分类录入表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</si>
</sst>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6" fillId="1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8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3" fontId="3" fillId="6" borderId="8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3" fontId="3" fillId="7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A1" sqref="$A1:$XFD1048576"/>
    </sheetView>
  </sheetViews>
  <sheetFormatPr defaultColWidth="12.1833333333333" defaultRowHeight="15.55" customHeight="1" outlineLevelCol="7"/>
  <cols>
    <col min="1" max="1" width="8.75" style="1" customWidth="1"/>
    <col min="2" max="2" width="35.375" style="1" customWidth="1"/>
    <col min="3" max="3" width="15.25" style="1" customWidth="1"/>
    <col min="4" max="8" width="14.625" style="1" customWidth="1"/>
    <col min="9" max="256" width="12.1833333333333" style="1" customWidth="1"/>
    <col min="257" max="16384" width="12.1833333333333" style="1"/>
  </cols>
  <sheetData>
    <row r="1" s="1" customFormat="1" ht="42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6.95" customHeight="1" spans="1:8">
      <c r="A2" s="4"/>
      <c r="B2" s="4"/>
      <c r="C2" s="4"/>
      <c r="D2" s="4"/>
      <c r="E2" s="4"/>
      <c r="F2" s="4"/>
      <c r="G2" s="4"/>
      <c r="H2" s="5" t="s">
        <v>1</v>
      </c>
    </row>
    <row r="3" s="1" customFormat="1" ht="16.95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s="2" customFormat="1" ht="17.25" customHeight="1" spans="1:8">
      <c r="A4" s="19" t="s">
        <v>3</v>
      </c>
      <c r="B4" s="20" t="s">
        <v>4</v>
      </c>
      <c r="C4" s="20" t="s">
        <v>5</v>
      </c>
      <c r="D4" s="21"/>
      <c r="E4" s="22"/>
      <c r="F4" s="20" t="s">
        <v>6</v>
      </c>
      <c r="G4" s="21"/>
      <c r="H4" s="23"/>
    </row>
    <row r="5" s="2" customFormat="1" ht="35.25" customHeight="1" spans="1:8">
      <c r="A5" s="19"/>
      <c r="B5" s="20"/>
      <c r="C5" s="20"/>
      <c r="D5" s="20" t="s">
        <v>7</v>
      </c>
      <c r="E5" s="24" t="s">
        <v>8</v>
      </c>
      <c r="F5" s="20"/>
      <c r="G5" s="19" t="s">
        <v>7</v>
      </c>
      <c r="H5" s="25" t="s">
        <v>8</v>
      </c>
    </row>
    <row r="6" s="1" customFormat="1" ht="17.25" customHeight="1" spans="1:8">
      <c r="A6" s="26"/>
      <c r="B6" s="27" t="s">
        <v>5</v>
      </c>
      <c r="C6" s="28">
        <f t="shared" ref="C6:F6" si="0">C7+C12+C23+C31+C38+C42+C45+C49+C52+C58+C61+C66</f>
        <v>4001461</v>
      </c>
      <c r="D6" s="28">
        <f t="shared" si="0"/>
        <v>3782420</v>
      </c>
      <c r="E6" s="28">
        <f t="shared" si="0"/>
        <v>219041</v>
      </c>
      <c r="F6" s="28">
        <f t="shared" si="0"/>
        <v>1107355</v>
      </c>
      <c r="G6" s="28">
        <f>SUM(G7,G12,G23,G31,G38,G42,G45,G49,G52,G58,G61,G66)</f>
        <v>1097982</v>
      </c>
      <c r="H6" s="29">
        <f>SUM(H7,H12,H23,H31,H38,H42,H45,H49,H52,H58,H61,H66)</f>
        <v>9373</v>
      </c>
    </row>
    <row r="7" s="1" customFormat="1" ht="16.95" customHeight="1" spans="1:8">
      <c r="A7" s="26">
        <v>501</v>
      </c>
      <c r="B7" s="30" t="s">
        <v>9</v>
      </c>
      <c r="C7" s="29">
        <f t="shared" ref="C7:H7" si="1">SUM(C8:C11)</f>
        <v>322859</v>
      </c>
      <c r="D7" s="29">
        <f t="shared" si="1"/>
        <v>318645</v>
      </c>
      <c r="E7" s="29">
        <f t="shared" si="1"/>
        <v>4214</v>
      </c>
      <c r="F7" s="29">
        <f t="shared" si="1"/>
        <v>282672</v>
      </c>
      <c r="G7" s="29">
        <f t="shared" si="1"/>
        <v>278505</v>
      </c>
      <c r="H7" s="29">
        <f t="shared" si="1"/>
        <v>4167</v>
      </c>
    </row>
    <row r="8" s="1" customFormat="1" ht="16.95" customHeight="1" spans="1:8">
      <c r="A8" s="26">
        <v>50101</v>
      </c>
      <c r="B8" s="26" t="s">
        <v>10</v>
      </c>
      <c r="C8" s="29">
        <f t="shared" ref="C8:C11" si="2">D8+E8</f>
        <v>206060</v>
      </c>
      <c r="D8" s="31">
        <v>205823</v>
      </c>
      <c r="E8" s="31">
        <v>237</v>
      </c>
      <c r="F8" s="29">
        <f t="shared" ref="F8:F11" si="3">G8+H8</f>
        <v>187885</v>
      </c>
      <c r="G8" s="31">
        <v>187665</v>
      </c>
      <c r="H8" s="31">
        <v>220</v>
      </c>
    </row>
    <row r="9" s="1" customFormat="1" ht="16.95" customHeight="1" spans="1:8">
      <c r="A9" s="26">
        <v>50102</v>
      </c>
      <c r="B9" s="26" t="s">
        <v>11</v>
      </c>
      <c r="C9" s="29">
        <f t="shared" si="2"/>
        <v>55836</v>
      </c>
      <c r="D9" s="31">
        <v>51904</v>
      </c>
      <c r="E9" s="31">
        <v>3932</v>
      </c>
      <c r="F9" s="29">
        <f t="shared" si="3"/>
        <v>46397</v>
      </c>
      <c r="G9" s="31">
        <v>42470</v>
      </c>
      <c r="H9" s="31">
        <v>3927</v>
      </c>
    </row>
    <row r="10" s="1" customFormat="1" ht="16.95" customHeight="1" spans="1:8">
      <c r="A10" s="26">
        <v>50103</v>
      </c>
      <c r="B10" s="26" t="s">
        <v>12</v>
      </c>
      <c r="C10" s="29">
        <f t="shared" si="2"/>
        <v>15291</v>
      </c>
      <c r="D10" s="31">
        <v>15291</v>
      </c>
      <c r="E10" s="31">
        <v>0</v>
      </c>
      <c r="F10" s="29">
        <f t="shared" si="3"/>
        <v>14842</v>
      </c>
      <c r="G10" s="31">
        <v>14842</v>
      </c>
      <c r="H10" s="31">
        <v>0</v>
      </c>
    </row>
    <row r="11" s="1" customFormat="1" ht="16.95" customHeight="1" spans="1:8">
      <c r="A11" s="26">
        <v>50199</v>
      </c>
      <c r="B11" s="26" t="s">
        <v>13</v>
      </c>
      <c r="C11" s="29">
        <f t="shared" si="2"/>
        <v>45672</v>
      </c>
      <c r="D11" s="31">
        <v>45627</v>
      </c>
      <c r="E11" s="31">
        <v>45</v>
      </c>
      <c r="F11" s="29">
        <f t="shared" si="3"/>
        <v>33548</v>
      </c>
      <c r="G11" s="31">
        <v>33528</v>
      </c>
      <c r="H11" s="31">
        <v>20</v>
      </c>
    </row>
    <row r="12" s="1" customFormat="1" ht="16.95" customHeight="1" spans="1:8">
      <c r="A12" s="26">
        <v>502</v>
      </c>
      <c r="B12" s="30" t="s">
        <v>14</v>
      </c>
      <c r="C12" s="29">
        <f t="shared" ref="C12:H12" si="4">SUM(C13:C22)</f>
        <v>517713</v>
      </c>
      <c r="D12" s="29">
        <f t="shared" si="4"/>
        <v>488042</v>
      </c>
      <c r="E12" s="29">
        <f t="shared" si="4"/>
        <v>29671</v>
      </c>
      <c r="F12" s="29">
        <f t="shared" si="4"/>
        <v>69290</v>
      </c>
      <c r="G12" s="29">
        <f t="shared" si="4"/>
        <v>67905</v>
      </c>
      <c r="H12" s="29">
        <f t="shared" si="4"/>
        <v>1385</v>
      </c>
    </row>
    <row r="13" s="1" customFormat="1" ht="16.95" customHeight="1" spans="1:8">
      <c r="A13" s="26">
        <v>50201</v>
      </c>
      <c r="B13" s="26" t="s">
        <v>15</v>
      </c>
      <c r="C13" s="29">
        <f t="shared" ref="C13:C22" si="5">D13+E13</f>
        <v>73340</v>
      </c>
      <c r="D13" s="31">
        <v>70886</v>
      </c>
      <c r="E13" s="31">
        <v>2454</v>
      </c>
      <c r="F13" s="29">
        <f t="shared" ref="F13:F22" si="6">G13+H13</f>
        <v>38983</v>
      </c>
      <c r="G13" s="31">
        <v>38232</v>
      </c>
      <c r="H13" s="31">
        <v>751</v>
      </c>
    </row>
    <row r="14" s="1" customFormat="1" ht="16.95" customHeight="1" spans="1:8">
      <c r="A14" s="26">
        <v>50202</v>
      </c>
      <c r="B14" s="26" t="s">
        <v>16</v>
      </c>
      <c r="C14" s="29">
        <f t="shared" si="5"/>
        <v>1499</v>
      </c>
      <c r="D14" s="31">
        <v>1371</v>
      </c>
      <c r="E14" s="31">
        <v>128</v>
      </c>
      <c r="F14" s="29">
        <f t="shared" si="6"/>
        <v>433</v>
      </c>
      <c r="G14" s="31">
        <v>429</v>
      </c>
      <c r="H14" s="31">
        <v>4</v>
      </c>
    </row>
    <row r="15" s="1" customFormat="1" ht="16.95" customHeight="1" spans="1:8">
      <c r="A15" s="26">
        <v>50203</v>
      </c>
      <c r="B15" s="26" t="s">
        <v>17</v>
      </c>
      <c r="C15" s="29">
        <f t="shared" si="5"/>
        <v>2866</v>
      </c>
      <c r="D15" s="31">
        <v>2450</v>
      </c>
      <c r="E15" s="31">
        <v>416</v>
      </c>
      <c r="F15" s="29">
        <f t="shared" si="6"/>
        <v>244</v>
      </c>
      <c r="G15" s="31">
        <v>237</v>
      </c>
      <c r="H15" s="31">
        <v>7</v>
      </c>
    </row>
    <row r="16" s="1" customFormat="1" ht="16.95" customHeight="1" spans="1:8">
      <c r="A16" s="26">
        <v>50204</v>
      </c>
      <c r="B16" s="26" t="s">
        <v>18</v>
      </c>
      <c r="C16" s="29">
        <f t="shared" si="5"/>
        <v>6181</v>
      </c>
      <c r="D16" s="31">
        <v>5922</v>
      </c>
      <c r="E16" s="31">
        <v>259</v>
      </c>
      <c r="F16" s="29">
        <f t="shared" si="6"/>
        <v>430</v>
      </c>
      <c r="G16" s="31">
        <v>425</v>
      </c>
      <c r="H16" s="31">
        <v>5</v>
      </c>
    </row>
    <row r="17" s="1" customFormat="1" ht="16.95" customHeight="1" spans="1:8">
      <c r="A17" s="26">
        <v>50205</v>
      </c>
      <c r="B17" s="26" t="s">
        <v>19</v>
      </c>
      <c r="C17" s="29">
        <f t="shared" si="5"/>
        <v>53453</v>
      </c>
      <c r="D17" s="31">
        <v>51508</v>
      </c>
      <c r="E17" s="31">
        <v>1945</v>
      </c>
      <c r="F17" s="29">
        <f t="shared" si="6"/>
        <v>9168</v>
      </c>
      <c r="G17" s="31">
        <v>9150</v>
      </c>
      <c r="H17" s="31">
        <v>18</v>
      </c>
    </row>
    <row r="18" s="1" customFormat="1" ht="16.95" customHeight="1" spans="1:8">
      <c r="A18" s="26">
        <v>50206</v>
      </c>
      <c r="B18" s="26" t="s">
        <v>20</v>
      </c>
      <c r="C18" s="29">
        <f t="shared" si="5"/>
        <v>2341</v>
      </c>
      <c r="D18" s="31">
        <v>2312</v>
      </c>
      <c r="E18" s="31">
        <v>29</v>
      </c>
      <c r="F18" s="29">
        <f t="shared" si="6"/>
        <v>1083</v>
      </c>
      <c r="G18" s="31">
        <v>1052</v>
      </c>
      <c r="H18" s="31">
        <v>31</v>
      </c>
    </row>
    <row r="19" s="1" customFormat="1" ht="16.95" customHeight="1" spans="1:8">
      <c r="A19" s="26">
        <v>50207</v>
      </c>
      <c r="B19" s="26" t="s">
        <v>21</v>
      </c>
      <c r="C19" s="29">
        <f t="shared" si="5"/>
        <v>0</v>
      </c>
      <c r="D19" s="31">
        <v>0</v>
      </c>
      <c r="E19" s="31">
        <v>0</v>
      </c>
      <c r="F19" s="29">
        <f t="shared" si="6"/>
        <v>0</v>
      </c>
      <c r="G19" s="31">
        <v>0</v>
      </c>
      <c r="H19" s="31">
        <v>0</v>
      </c>
    </row>
    <row r="20" s="1" customFormat="1" ht="16.95" customHeight="1" spans="1:8">
      <c r="A20" s="26">
        <v>50208</v>
      </c>
      <c r="B20" s="26" t="s">
        <v>22</v>
      </c>
      <c r="C20" s="29">
        <f t="shared" si="5"/>
        <v>4794</v>
      </c>
      <c r="D20" s="31">
        <v>4743</v>
      </c>
      <c r="E20" s="31">
        <v>51</v>
      </c>
      <c r="F20" s="29">
        <f t="shared" si="6"/>
        <v>3254</v>
      </c>
      <c r="G20" s="31">
        <v>3226</v>
      </c>
      <c r="H20" s="31">
        <v>28</v>
      </c>
    </row>
    <row r="21" s="1" customFormat="1" ht="16.95" customHeight="1" spans="1:8">
      <c r="A21" s="26">
        <v>50209</v>
      </c>
      <c r="B21" s="26" t="s">
        <v>23</v>
      </c>
      <c r="C21" s="29">
        <f t="shared" si="5"/>
        <v>13663</v>
      </c>
      <c r="D21" s="31">
        <v>11672</v>
      </c>
      <c r="E21" s="31">
        <v>1991</v>
      </c>
      <c r="F21" s="29">
        <f t="shared" si="6"/>
        <v>2797</v>
      </c>
      <c r="G21" s="31">
        <v>2791</v>
      </c>
      <c r="H21" s="31">
        <v>6</v>
      </c>
    </row>
    <row r="22" s="1" customFormat="1" ht="16.95" customHeight="1" spans="1:8">
      <c r="A22" s="26">
        <v>50299</v>
      </c>
      <c r="B22" s="26" t="s">
        <v>24</v>
      </c>
      <c r="C22" s="29">
        <f t="shared" si="5"/>
        <v>359576</v>
      </c>
      <c r="D22" s="31">
        <v>337178</v>
      </c>
      <c r="E22" s="31">
        <v>22398</v>
      </c>
      <c r="F22" s="29">
        <f t="shared" si="6"/>
        <v>12898</v>
      </c>
      <c r="G22" s="31">
        <v>12363</v>
      </c>
      <c r="H22" s="31">
        <v>535</v>
      </c>
    </row>
    <row r="23" s="1" customFormat="1" ht="16.95" customHeight="1" spans="1:8">
      <c r="A23" s="26">
        <v>503</v>
      </c>
      <c r="B23" s="30" t="s">
        <v>25</v>
      </c>
      <c r="C23" s="29">
        <f t="shared" ref="C23:H23" si="7">SUM(C24:C30)</f>
        <v>653089</v>
      </c>
      <c r="D23" s="29">
        <f t="shared" si="7"/>
        <v>567770</v>
      </c>
      <c r="E23" s="29">
        <f t="shared" si="7"/>
        <v>85319</v>
      </c>
      <c r="F23" s="29">
        <f t="shared" si="7"/>
        <v>4881</v>
      </c>
      <c r="G23" s="29">
        <f t="shared" si="7"/>
        <v>4743</v>
      </c>
      <c r="H23" s="29">
        <f t="shared" si="7"/>
        <v>138</v>
      </c>
    </row>
    <row r="24" s="1" customFormat="1" ht="16.95" customHeight="1" spans="1:8">
      <c r="A24" s="26">
        <v>50301</v>
      </c>
      <c r="B24" s="26" t="s">
        <v>26</v>
      </c>
      <c r="C24" s="29">
        <f t="shared" ref="C24:C30" si="8">D24+E24</f>
        <v>6092</v>
      </c>
      <c r="D24" s="31">
        <v>5434</v>
      </c>
      <c r="E24" s="31">
        <v>658</v>
      </c>
      <c r="F24" s="29">
        <f t="shared" ref="F24:F30" si="9">G24+H24</f>
        <v>8</v>
      </c>
      <c r="G24" s="31">
        <v>8</v>
      </c>
      <c r="H24" s="31">
        <v>0</v>
      </c>
    </row>
    <row r="25" s="1" customFormat="1" ht="16.95" customHeight="1" spans="1:8">
      <c r="A25" s="26">
        <v>50302</v>
      </c>
      <c r="B25" s="26" t="s">
        <v>27</v>
      </c>
      <c r="C25" s="29">
        <f t="shared" si="8"/>
        <v>332174</v>
      </c>
      <c r="D25" s="31">
        <v>282079</v>
      </c>
      <c r="E25" s="31">
        <v>50095</v>
      </c>
      <c r="F25" s="29">
        <f t="shared" si="9"/>
        <v>194</v>
      </c>
      <c r="G25" s="31">
        <v>194</v>
      </c>
      <c r="H25" s="31">
        <v>0</v>
      </c>
    </row>
    <row r="26" s="1" customFormat="1" ht="16.95" customHeight="1" spans="1:8">
      <c r="A26" s="26">
        <v>50303</v>
      </c>
      <c r="B26" s="26" t="s">
        <v>28</v>
      </c>
      <c r="C26" s="29">
        <f t="shared" si="8"/>
        <v>1081</v>
      </c>
      <c r="D26" s="31">
        <v>1081</v>
      </c>
      <c r="E26" s="31">
        <v>0</v>
      </c>
      <c r="F26" s="29">
        <f t="shared" si="9"/>
        <v>8</v>
      </c>
      <c r="G26" s="31">
        <v>8</v>
      </c>
      <c r="H26" s="31">
        <v>0</v>
      </c>
    </row>
    <row r="27" s="1" customFormat="1" ht="17.25" customHeight="1" spans="1:8">
      <c r="A27" s="26">
        <v>50305</v>
      </c>
      <c r="B27" s="26" t="s">
        <v>29</v>
      </c>
      <c r="C27" s="29">
        <f t="shared" si="8"/>
        <v>37586</v>
      </c>
      <c r="D27" s="31">
        <v>37433</v>
      </c>
      <c r="E27" s="31">
        <v>153</v>
      </c>
      <c r="F27" s="29">
        <f t="shared" si="9"/>
        <v>50</v>
      </c>
      <c r="G27" s="31">
        <v>50</v>
      </c>
      <c r="H27" s="31">
        <v>0</v>
      </c>
    </row>
    <row r="28" s="1" customFormat="1" ht="16.95" customHeight="1" spans="1:8">
      <c r="A28" s="26">
        <v>50306</v>
      </c>
      <c r="B28" s="26" t="s">
        <v>30</v>
      </c>
      <c r="C28" s="29">
        <f t="shared" si="8"/>
        <v>41881</v>
      </c>
      <c r="D28" s="31">
        <v>37038</v>
      </c>
      <c r="E28" s="31">
        <v>4843</v>
      </c>
      <c r="F28" s="29">
        <f t="shared" si="9"/>
        <v>2225</v>
      </c>
      <c r="G28" s="31">
        <v>2087</v>
      </c>
      <c r="H28" s="31">
        <v>138</v>
      </c>
    </row>
    <row r="29" s="1" customFormat="1" ht="16.95" customHeight="1" spans="1:8">
      <c r="A29" s="26">
        <v>50307</v>
      </c>
      <c r="B29" s="26" t="s">
        <v>31</v>
      </c>
      <c r="C29" s="29">
        <f t="shared" si="8"/>
        <v>10301</v>
      </c>
      <c r="D29" s="31">
        <v>10001</v>
      </c>
      <c r="E29" s="31">
        <v>300</v>
      </c>
      <c r="F29" s="29">
        <f t="shared" si="9"/>
        <v>197</v>
      </c>
      <c r="G29" s="31">
        <v>197</v>
      </c>
      <c r="H29" s="31">
        <v>0</v>
      </c>
    </row>
    <row r="30" s="1" customFormat="1" ht="16.95" customHeight="1" spans="1:8">
      <c r="A30" s="26">
        <v>50399</v>
      </c>
      <c r="B30" s="26" t="s">
        <v>32</v>
      </c>
      <c r="C30" s="29">
        <f t="shared" si="8"/>
        <v>223974</v>
      </c>
      <c r="D30" s="31">
        <v>194704</v>
      </c>
      <c r="E30" s="31">
        <v>29270</v>
      </c>
      <c r="F30" s="29">
        <f t="shared" si="9"/>
        <v>2199</v>
      </c>
      <c r="G30" s="31">
        <v>2199</v>
      </c>
      <c r="H30" s="31">
        <v>0</v>
      </c>
    </row>
    <row r="31" s="1" customFormat="1" ht="16.95" customHeight="1" spans="1:8">
      <c r="A31" s="26">
        <v>504</v>
      </c>
      <c r="B31" s="30" t="s">
        <v>33</v>
      </c>
      <c r="C31" s="29">
        <f t="shared" ref="C31:H31" si="10">SUM(C32:C37)</f>
        <v>63479</v>
      </c>
      <c r="D31" s="29">
        <f t="shared" si="10"/>
        <v>58809</v>
      </c>
      <c r="E31" s="29">
        <f t="shared" si="10"/>
        <v>4670</v>
      </c>
      <c r="F31" s="29">
        <f t="shared" si="10"/>
        <v>0</v>
      </c>
      <c r="G31" s="29">
        <f t="shared" si="10"/>
        <v>0</v>
      </c>
      <c r="H31" s="29">
        <f t="shared" si="10"/>
        <v>0</v>
      </c>
    </row>
    <row r="32" s="1" customFormat="1" ht="16.95" customHeight="1" spans="1:8">
      <c r="A32" s="26">
        <v>50401</v>
      </c>
      <c r="B32" s="26" t="s">
        <v>26</v>
      </c>
      <c r="C32" s="29">
        <f t="shared" ref="C32:C37" si="11">D32+E32</f>
        <v>21568</v>
      </c>
      <c r="D32" s="31">
        <v>21459</v>
      </c>
      <c r="E32" s="31">
        <v>109</v>
      </c>
      <c r="F32" s="29">
        <f t="shared" ref="F32:F37" si="12">G32+H32</f>
        <v>0</v>
      </c>
      <c r="G32" s="31">
        <v>0</v>
      </c>
      <c r="H32" s="31">
        <v>0</v>
      </c>
    </row>
    <row r="33" s="1" customFormat="1" ht="16.95" customHeight="1" spans="1:8">
      <c r="A33" s="26">
        <v>50402</v>
      </c>
      <c r="B33" s="26" t="s">
        <v>27</v>
      </c>
      <c r="C33" s="29">
        <f t="shared" si="11"/>
        <v>19793</v>
      </c>
      <c r="D33" s="31">
        <v>16312</v>
      </c>
      <c r="E33" s="31">
        <v>3481</v>
      </c>
      <c r="F33" s="29">
        <f t="shared" si="12"/>
        <v>0</v>
      </c>
      <c r="G33" s="31">
        <v>0</v>
      </c>
      <c r="H33" s="31">
        <v>0</v>
      </c>
    </row>
    <row r="34" s="1" customFormat="1" ht="16.95" customHeight="1" spans="1:8">
      <c r="A34" s="26">
        <v>50403</v>
      </c>
      <c r="B34" s="26" t="s">
        <v>28</v>
      </c>
      <c r="C34" s="29">
        <f t="shared" si="11"/>
        <v>111</v>
      </c>
      <c r="D34" s="31">
        <v>111</v>
      </c>
      <c r="E34" s="31">
        <v>0</v>
      </c>
      <c r="F34" s="29">
        <f t="shared" si="12"/>
        <v>0</v>
      </c>
      <c r="G34" s="31">
        <v>0</v>
      </c>
      <c r="H34" s="31">
        <v>0</v>
      </c>
    </row>
    <row r="35" s="1" customFormat="1" ht="16.95" customHeight="1" spans="1:8">
      <c r="A35" s="26">
        <v>50404</v>
      </c>
      <c r="B35" s="26" t="s">
        <v>30</v>
      </c>
      <c r="C35" s="29">
        <f t="shared" si="11"/>
        <v>278</v>
      </c>
      <c r="D35" s="31">
        <v>277</v>
      </c>
      <c r="E35" s="31">
        <v>1</v>
      </c>
      <c r="F35" s="29">
        <f t="shared" si="12"/>
        <v>0</v>
      </c>
      <c r="G35" s="31">
        <v>0</v>
      </c>
      <c r="H35" s="31">
        <v>0</v>
      </c>
    </row>
    <row r="36" s="1" customFormat="1" ht="16.95" customHeight="1" spans="1:8">
      <c r="A36" s="26">
        <v>50405</v>
      </c>
      <c r="B36" s="26" t="s">
        <v>31</v>
      </c>
      <c r="C36" s="29">
        <f t="shared" si="11"/>
        <v>339</v>
      </c>
      <c r="D36" s="31">
        <v>270</v>
      </c>
      <c r="E36" s="31">
        <v>69</v>
      </c>
      <c r="F36" s="29">
        <f t="shared" si="12"/>
        <v>0</v>
      </c>
      <c r="G36" s="31">
        <v>0</v>
      </c>
      <c r="H36" s="31">
        <v>0</v>
      </c>
    </row>
    <row r="37" s="1" customFormat="1" ht="17.25" customHeight="1" spans="1:8">
      <c r="A37" s="26">
        <v>50499</v>
      </c>
      <c r="B37" s="26" t="s">
        <v>32</v>
      </c>
      <c r="C37" s="29">
        <f t="shared" si="11"/>
        <v>21390</v>
      </c>
      <c r="D37" s="31">
        <v>20380</v>
      </c>
      <c r="E37" s="31">
        <v>1010</v>
      </c>
      <c r="F37" s="29">
        <f t="shared" si="12"/>
        <v>0</v>
      </c>
      <c r="G37" s="31">
        <v>0</v>
      </c>
      <c r="H37" s="31">
        <v>0</v>
      </c>
    </row>
    <row r="38" s="1" customFormat="1" ht="16.95" customHeight="1" spans="1:8">
      <c r="A38" s="26">
        <v>505</v>
      </c>
      <c r="B38" s="30" t="s">
        <v>34</v>
      </c>
      <c r="C38" s="29">
        <f t="shared" ref="C38:H38" si="13">SUM(C39:C41)</f>
        <v>982722</v>
      </c>
      <c r="D38" s="29">
        <f t="shared" si="13"/>
        <v>960620</v>
      </c>
      <c r="E38" s="29">
        <f t="shared" si="13"/>
        <v>22102</v>
      </c>
      <c r="F38" s="29">
        <f t="shared" si="13"/>
        <v>665729</v>
      </c>
      <c r="G38" s="29">
        <f t="shared" si="13"/>
        <v>662858</v>
      </c>
      <c r="H38" s="29">
        <f t="shared" si="13"/>
        <v>2871</v>
      </c>
    </row>
    <row r="39" s="1" customFormat="1" ht="16.95" customHeight="1" spans="1:8">
      <c r="A39" s="26">
        <v>50501</v>
      </c>
      <c r="B39" s="26" t="s">
        <v>35</v>
      </c>
      <c r="C39" s="29">
        <f t="shared" ref="C39:C41" si="14">D39+E39</f>
        <v>684301</v>
      </c>
      <c r="D39" s="31">
        <v>681720</v>
      </c>
      <c r="E39" s="31">
        <v>2581</v>
      </c>
      <c r="F39" s="29">
        <f t="shared" ref="F39:F41" si="15">G39+H39</f>
        <v>602886</v>
      </c>
      <c r="G39" s="31">
        <v>601963</v>
      </c>
      <c r="H39" s="31">
        <v>923</v>
      </c>
    </row>
    <row r="40" s="1" customFormat="1" ht="16.95" customHeight="1" spans="1:8">
      <c r="A40" s="26">
        <v>50502</v>
      </c>
      <c r="B40" s="26" t="s">
        <v>36</v>
      </c>
      <c r="C40" s="29">
        <f t="shared" si="14"/>
        <v>292607</v>
      </c>
      <c r="D40" s="31">
        <v>273504</v>
      </c>
      <c r="E40" s="31">
        <v>19103</v>
      </c>
      <c r="F40" s="29">
        <f t="shared" si="15"/>
        <v>61886</v>
      </c>
      <c r="G40" s="31">
        <v>59938</v>
      </c>
      <c r="H40" s="31">
        <v>1948</v>
      </c>
    </row>
    <row r="41" s="1" customFormat="1" ht="16.95" customHeight="1" spans="1:8">
      <c r="A41" s="26">
        <v>50599</v>
      </c>
      <c r="B41" s="26" t="s">
        <v>37</v>
      </c>
      <c r="C41" s="29">
        <f t="shared" si="14"/>
        <v>5814</v>
      </c>
      <c r="D41" s="31">
        <v>5396</v>
      </c>
      <c r="E41" s="31">
        <v>418</v>
      </c>
      <c r="F41" s="29">
        <f t="shared" si="15"/>
        <v>957</v>
      </c>
      <c r="G41" s="31">
        <v>957</v>
      </c>
      <c r="H41" s="31">
        <v>0</v>
      </c>
    </row>
    <row r="42" s="1" customFormat="1" ht="16.95" customHeight="1" spans="1:8">
      <c r="A42" s="26">
        <v>506</v>
      </c>
      <c r="B42" s="30" t="s">
        <v>38</v>
      </c>
      <c r="C42" s="29">
        <f t="shared" ref="C42:H42" si="16">SUM(C43:C44)</f>
        <v>214261</v>
      </c>
      <c r="D42" s="29">
        <f t="shared" si="16"/>
        <v>195170</v>
      </c>
      <c r="E42" s="29">
        <f t="shared" si="16"/>
        <v>19091</v>
      </c>
      <c r="F42" s="29">
        <f t="shared" si="16"/>
        <v>4392</v>
      </c>
      <c r="G42" s="29">
        <f t="shared" si="16"/>
        <v>4263</v>
      </c>
      <c r="H42" s="29">
        <f t="shared" si="16"/>
        <v>129</v>
      </c>
    </row>
    <row r="43" s="1" customFormat="1" ht="16.95" customHeight="1" spans="1:8">
      <c r="A43" s="26">
        <v>50601</v>
      </c>
      <c r="B43" s="26" t="s">
        <v>39</v>
      </c>
      <c r="C43" s="29">
        <f t="shared" ref="C43:C48" si="17">D43+E43</f>
        <v>193449</v>
      </c>
      <c r="D43" s="31">
        <v>178473</v>
      </c>
      <c r="E43" s="31">
        <v>14976</v>
      </c>
      <c r="F43" s="29">
        <f t="shared" ref="F43:F48" si="18">G43+H43</f>
        <v>4392</v>
      </c>
      <c r="G43" s="31">
        <v>4263</v>
      </c>
      <c r="H43" s="31">
        <v>129</v>
      </c>
    </row>
    <row r="44" s="1" customFormat="1" ht="16.95" customHeight="1" spans="1:8">
      <c r="A44" s="26">
        <v>50602</v>
      </c>
      <c r="B44" s="26" t="s">
        <v>40</v>
      </c>
      <c r="C44" s="29">
        <f t="shared" si="17"/>
        <v>20812</v>
      </c>
      <c r="D44" s="31">
        <v>16697</v>
      </c>
      <c r="E44" s="31">
        <v>4115</v>
      </c>
      <c r="F44" s="29">
        <f t="shared" si="18"/>
        <v>0</v>
      </c>
      <c r="G44" s="31">
        <v>0</v>
      </c>
      <c r="H44" s="31">
        <v>0</v>
      </c>
    </row>
    <row r="45" s="1" customFormat="1" ht="16.95" customHeight="1" spans="1:8">
      <c r="A45" s="26">
        <v>507</v>
      </c>
      <c r="B45" s="30" t="s">
        <v>41</v>
      </c>
      <c r="C45" s="29">
        <f t="shared" ref="C45:H45" si="19">SUM(C46:C48)</f>
        <v>213185</v>
      </c>
      <c r="D45" s="29">
        <f t="shared" si="19"/>
        <v>191035</v>
      </c>
      <c r="E45" s="29">
        <f t="shared" si="19"/>
        <v>22150</v>
      </c>
      <c r="F45" s="29">
        <f t="shared" si="19"/>
        <v>1304</v>
      </c>
      <c r="G45" s="29">
        <f t="shared" si="19"/>
        <v>1304</v>
      </c>
      <c r="H45" s="29">
        <f t="shared" si="19"/>
        <v>0</v>
      </c>
    </row>
    <row r="46" s="1" customFormat="1" ht="16.95" customHeight="1" spans="1:8">
      <c r="A46" s="26">
        <v>50701</v>
      </c>
      <c r="B46" s="26" t="s">
        <v>42</v>
      </c>
      <c r="C46" s="29">
        <f t="shared" si="17"/>
        <v>23740</v>
      </c>
      <c r="D46" s="31">
        <v>20894</v>
      </c>
      <c r="E46" s="31">
        <v>2846</v>
      </c>
      <c r="F46" s="29">
        <f t="shared" si="18"/>
        <v>100</v>
      </c>
      <c r="G46" s="31">
        <v>100</v>
      </c>
      <c r="H46" s="31">
        <v>0</v>
      </c>
    </row>
    <row r="47" s="1" customFormat="1" ht="16.95" customHeight="1" spans="1:8">
      <c r="A47" s="26">
        <v>50702</v>
      </c>
      <c r="B47" s="26" t="s">
        <v>43</v>
      </c>
      <c r="C47" s="29">
        <f t="shared" si="17"/>
        <v>2939</v>
      </c>
      <c r="D47" s="31">
        <v>2621</v>
      </c>
      <c r="E47" s="31">
        <v>318</v>
      </c>
      <c r="F47" s="29">
        <f t="shared" si="18"/>
        <v>11</v>
      </c>
      <c r="G47" s="31">
        <v>11</v>
      </c>
      <c r="H47" s="31">
        <v>0</v>
      </c>
    </row>
    <row r="48" s="1" customFormat="1" ht="16.95" customHeight="1" spans="1:8">
      <c r="A48" s="26">
        <v>50799</v>
      </c>
      <c r="B48" s="26" t="s">
        <v>44</v>
      </c>
      <c r="C48" s="29">
        <f t="shared" si="17"/>
        <v>186506</v>
      </c>
      <c r="D48" s="31">
        <v>167520</v>
      </c>
      <c r="E48" s="31">
        <v>18986</v>
      </c>
      <c r="F48" s="29">
        <f t="shared" si="18"/>
        <v>1193</v>
      </c>
      <c r="G48" s="31">
        <v>1193</v>
      </c>
      <c r="H48" s="31">
        <v>0</v>
      </c>
    </row>
    <row r="49" s="1" customFormat="1" ht="16.95" customHeight="1" spans="1:8">
      <c r="A49" s="26">
        <v>508</v>
      </c>
      <c r="B49" s="30" t="s">
        <v>45</v>
      </c>
      <c r="C49" s="29">
        <f t="shared" ref="C49:H49" si="20">SUM(C50:C51)</f>
        <v>13060</v>
      </c>
      <c r="D49" s="29">
        <f t="shared" si="20"/>
        <v>13060</v>
      </c>
      <c r="E49" s="29">
        <f t="shared" si="20"/>
        <v>0</v>
      </c>
      <c r="F49" s="29">
        <f t="shared" si="20"/>
        <v>0</v>
      </c>
      <c r="G49" s="29">
        <f t="shared" si="20"/>
        <v>0</v>
      </c>
      <c r="H49" s="29">
        <f t="shared" si="20"/>
        <v>0</v>
      </c>
    </row>
    <row r="50" s="1" customFormat="1" ht="16.95" customHeight="1" spans="1:8">
      <c r="A50" s="26">
        <v>50801</v>
      </c>
      <c r="B50" s="26" t="s">
        <v>46</v>
      </c>
      <c r="C50" s="29">
        <f t="shared" ref="C50:C57" si="21">D50+E50</f>
        <v>13005</v>
      </c>
      <c r="D50" s="31">
        <v>13005</v>
      </c>
      <c r="E50" s="31">
        <v>0</v>
      </c>
      <c r="F50" s="29">
        <f t="shared" ref="F50:F57" si="22">G50+H50</f>
        <v>0</v>
      </c>
      <c r="G50" s="31">
        <v>0</v>
      </c>
      <c r="H50" s="31">
        <v>0</v>
      </c>
    </row>
    <row r="51" s="1" customFormat="1" ht="17.25" customHeight="1" spans="1:8">
      <c r="A51" s="26">
        <v>50802</v>
      </c>
      <c r="B51" s="26" t="s">
        <v>47</v>
      </c>
      <c r="C51" s="29">
        <f t="shared" si="21"/>
        <v>55</v>
      </c>
      <c r="D51" s="31">
        <v>55</v>
      </c>
      <c r="E51" s="31">
        <v>0</v>
      </c>
      <c r="F51" s="29">
        <f t="shared" si="22"/>
        <v>0</v>
      </c>
      <c r="G51" s="31">
        <v>0</v>
      </c>
      <c r="H51" s="31">
        <v>0</v>
      </c>
    </row>
    <row r="52" s="1" customFormat="1" ht="16.95" customHeight="1" spans="1:8">
      <c r="A52" s="26">
        <v>509</v>
      </c>
      <c r="B52" s="30" t="s">
        <v>48</v>
      </c>
      <c r="C52" s="29">
        <f t="shared" ref="C52:H52" si="23">SUM(C53:C57)</f>
        <v>335229</v>
      </c>
      <c r="D52" s="29">
        <f t="shared" si="23"/>
        <v>310754</v>
      </c>
      <c r="E52" s="29">
        <f t="shared" si="23"/>
        <v>24475</v>
      </c>
      <c r="F52" s="29">
        <f t="shared" si="23"/>
        <v>75911</v>
      </c>
      <c r="G52" s="29">
        <f t="shared" si="23"/>
        <v>75233</v>
      </c>
      <c r="H52" s="29">
        <f t="shared" si="23"/>
        <v>678</v>
      </c>
    </row>
    <row r="53" s="1" customFormat="1" ht="16.95" customHeight="1" spans="1:8">
      <c r="A53" s="26">
        <v>50901</v>
      </c>
      <c r="B53" s="26" t="s">
        <v>49</v>
      </c>
      <c r="C53" s="29">
        <f t="shared" si="21"/>
        <v>145779</v>
      </c>
      <c r="D53" s="31">
        <v>139594</v>
      </c>
      <c r="E53" s="31">
        <v>6185</v>
      </c>
      <c r="F53" s="29">
        <f t="shared" si="22"/>
        <v>24807</v>
      </c>
      <c r="G53" s="31">
        <v>24792</v>
      </c>
      <c r="H53" s="31">
        <v>15</v>
      </c>
    </row>
    <row r="54" s="1" customFormat="1" ht="16.95" customHeight="1" spans="1:8">
      <c r="A54" s="26">
        <v>50902</v>
      </c>
      <c r="B54" s="26" t="s">
        <v>50</v>
      </c>
      <c r="C54" s="29">
        <f t="shared" si="21"/>
        <v>11895</v>
      </c>
      <c r="D54" s="31">
        <v>11467</v>
      </c>
      <c r="E54" s="31">
        <v>428</v>
      </c>
      <c r="F54" s="29">
        <f t="shared" si="22"/>
        <v>2812</v>
      </c>
      <c r="G54" s="31">
        <v>2798</v>
      </c>
      <c r="H54" s="31">
        <v>14</v>
      </c>
    </row>
    <row r="55" s="1" customFormat="1" ht="16.95" customHeight="1" spans="1:8">
      <c r="A55" s="26">
        <v>50903</v>
      </c>
      <c r="B55" s="26" t="s">
        <v>51</v>
      </c>
      <c r="C55" s="29">
        <f t="shared" si="21"/>
        <v>43463</v>
      </c>
      <c r="D55" s="31">
        <v>32510</v>
      </c>
      <c r="E55" s="31">
        <v>10953</v>
      </c>
      <c r="F55" s="29">
        <f t="shared" si="22"/>
        <v>10</v>
      </c>
      <c r="G55" s="31">
        <v>6</v>
      </c>
      <c r="H55" s="31">
        <v>4</v>
      </c>
    </row>
    <row r="56" s="1" customFormat="1" ht="16.95" customHeight="1" spans="1:8">
      <c r="A56" s="26">
        <v>50905</v>
      </c>
      <c r="B56" s="26" t="s">
        <v>52</v>
      </c>
      <c r="C56" s="29">
        <f t="shared" si="21"/>
        <v>45994</v>
      </c>
      <c r="D56" s="31">
        <v>44558</v>
      </c>
      <c r="E56" s="31">
        <v>1436</v>
      </c>
      <c r="F56" s="29">
        <f t="shared" si="22"/>
        <v>35807</v>
      </c>
      <c r="G56" s="31">
        <v>35757</v>
      </c>
      <c r="H56" s="31">
        <v>50</v>
      </c>
    </row>
    <row r="57" s="1" customFormat="1" ht="16.95" customHeight="1" spans="1:8">
      <c r="A57" s="26">
        <v>50999</v>
      </c>
      <c r="B57" s="26" t="s">
        <v>53</v>
      </c>
      <c r="C57" s="29">
        <f t="shared" si="21"/>
        <v>88098</v>
      </c>
      <c r="D57" s="31">
        <v>82625</v>
      </c>
      <c r="E57" s="31">
        <v>5473</v>
      </c>
      <c r="F57" s="29">
        <f t="shared" si="22"/>
        <v>12475</v>
      </c>
      <c r="G57" s="31">
        <v>11880</v>
      </c>
      <c r="H57" s="31">
        <v>595</v>
      </c>
    </row>
    <row r="58" s="1" customFormat="1" ht="16.95" customHeight="1" spans="1:8">
      <c r="A58" s="26">
        <v>510</v>
      </c>
      <c r="B58" s="30" t="s">
        <v>54</v>
      </c>
      <c r="C58" s="29">
        <f t="shared" ref="C58:H58" si="24">SUM(C59:C60)</f>
        <v>321083</v>
      </c>
      <c r="D58" s="29">
        <f t="shared" si="24"/>
        <v>321083</v>
      </c>
      <c r="E58" s="29">
        <f t="shared" si="24"/>
        <v>0</v>
      </c>
      <c r="F58" s="29">
        <f t="shared" si="24"/>
        <v>0</v>
      </c>
      <c r="G58" s="29">
        <f t="shared" si="24"/>
        <v>0</v>
      </c>
      <c r="H58" s="29">
        <f t="shared" si="24"/>
        <v>0</v>
      </c>
    </row>
    <row r="59" s="1" customFormat="1" ht="16.95" customHeight="1" spans="1:8">
      <c r="A59" s="26">
        <v>51002</v>
      </c>
      <c r="B59" s="26" t="s">
        <v>55</v>
      </c>
      <c r="C59" s="29">
        <f t="shared" ref="C59:C65" si="25">D59+E59</f>
        <v>321083</v>
      </c>
      <c r="D59" s="31">
        <v>321083</v>
      </c>
      <c r="E59" s="31">
        <v>0</v>
      </c>
      <c r="F59" s="29">
        <f t="shared" ref="F59:F65" si="26">G59+H59</f>
        <v>0</v>
      </c>
      <c r="G59" s="31">
        <v>0</v>
      </c>
      <c r="H59" s="31">
        <v>0</v>
      </c>
    </row>
    <row r="60" s="1" customFormat="1" ht="16.95" customHeight="1" spans="1:8">
      <c r="A60" s="26">
        <v>51003</v>
      </c>
      <c r="B60" s="26" t="s">
        <v>56</v>
      </c>
      <c r="C60" s="29">
        <f t="shared" si="25"/>
        <v>0</v>
      </c>
      <c r="D60" s="31">
        <v>0</v>
      </c>
      <c r="E60" s="31">
        <v>0</v>
      </c>
      <c r="F60" s="29">
        <f t="shared" si="26"/>
        <v>0</v>
      </c>
      <c r="G60" s="31">
        <v>0</v>
      </c>
      <c r="H60" s="31">
        <v>0</v>
      </c>
    </row>
    <row r="61" s="1" customFormat="1" ht="16.95" customHeight="1" spans="1:8">
      <c r="A61" s="26">
        <v>511</v>
      </c>
      <c r="B61" s="30" t="s">
        <v>57</v>
      </c>
      <c r="C61" s="29">
        <f t="shared" ref="C61:H61" si="27">SUM(C62:C65)</f>
        <v>70623</v>
      </c>
      <c r="D61" s="29">
        <f t="shared" si="27"/>
        <v>70623</v>
      </c>
      <c r="E61" s="29">
        <f t="shared" si="27"/>
        <v>0</v>
      </c>
      <c r="F61" s="29">
        <f t="shared" si="27"/>
        <v>3</v>
      </c>
      <c r="G61" s="29">
        <f t="shared" si="27"/>
        <v>3</v>
      </c>
      <c r="H61" s="29">
        <f t="shared" si="27"/>
        <v>0</v>
      </c>
    </row>
    <row r="62" s="1" customFormat="1" ht="16.95" customHeight="1" spans="1:8">
      <c r="A62" s="26">
        <v>51101</v>
      </c>
      <c r="B62" s="26" t="s">
        <v>58</v>
      </c>
      <c r="C62" s="29">
        <f t="shared" si="25"/>
        <v>70076</v>
      </c>
      <c r="D62" s="31">
        <v>70076</v>
      </c>
      <c r="E62" s="31">
        <v>0</v>
      </c>
      <c r="F62" s="29">
        <f t="shared" si="26"/>
        <v>0</v>
      </c>
      <c r="G62" s="31">
        <v>0</v>
      </c>
      <c r="H62" s="31">
        <v>0</v>
      </c>
    </row>
    <row r="63" s="1" customFormat="1" ht="16.95" customHeight="1" spans="1:8">
      <c r="A63" s="26">
        <v>51102</v>
      </c>
      <c r="B63" s="26" t="s">
        <v>59</v>
      </c>
      <c r="C63" s="29">
        <f t="shared" si="25"/>
        <v>156</v>
      </c>
      <c r="D63" s="31">
        <v>156</v>
      </c>
      <c r="E63" s="31">
        <v>0</v>
      </c>
      <c r="F63" s="29">
        <f t="shared" si="26"/>
        <v>0</v>
      </c>
      <c r="G63" s="31">
        <v>0</v>
      </c>
      <c r="H63" s="31">
        <v>0</v>
      </c>
    </row>
    <row r="64" s="1" customFormat="1" ht="16.95" customHeight="1" spans="1:8">
      <c r="A64" s="26">
        <v>51103</v>
      </c>
      <c r="B64" s="26" t="s">
        <v>60</v>
      </c>
      <c r="C64" s="29">
        <f t="shared" si="25"/>
        <v>391</v>
      </c>
      <c r="D64" s="31">
        <v>391</v>
      </c>
      <c r="E64" s="31">
        <v>0</v>
      </c>
      <c r="F64" s="29">
        <f t="shared" si="26"/>
        <v>3</v>
      </c>
      <c r="G64" s="31">
        <v>3</v>
      </c>
      <c r="H64" s="31">
        <v>0</v>
      </c>
    </row>
    <row r="65" s="1" customFormat="1" ht="16.95" customHeight="1" spans="1:8">
      <c r="A65" s="26">
        <v>51104</v>
      </c>
      <c r="B65" s="26" t="s">
        <v>61</v>
      </c>
      <c r="C65" s="29">
        <f t="shared" si="25"/>
        <v>0</v>
      </c>
      <c r="D65" s="31">
        <v>0</v>
      </c>
      <c r="E65" s="31">
        <v>0</v>
      </c>
      <c r="F65" s="29">
        <f t="shared" si="26"/>
        <v>0</v>
      </c>
      <c r="G65" s="31">
        <v>0</v>
      </c>
      <c r="H65" s="31">
        <v>0</v>
      </c>
    </row>
    <row r="66" s="1" customFormat="1" ht="16.95" customHeight="1" spans="1:8">
      <c r="A66" s="26">
        <v>599</v>
      </c>
      <c r="B66" s="30" t="s">
        <v>62</v>
      </c>
      <c r="C66" s="29">
        <f t="shared" ref="C66:H66" si="28">SUM(C67:C70)</f>
        <v>294158</v>
      </c>
      <c r="D66" s="29">
        <f t="shared" si="28"/>
        <v>286809</v>
      </c>
      <c r="E66" s="29">
        <f t="shared" si="28"/>
        <v>7349</v>
      </c>
      <c r="F66" s="29">
        <f t="shared" si="28"/>
        <v>3173</v>
      </c>
      <c r="G66" s="29">
        <f t="shared" si="28"/>
        <v>3168</v>
      </c>
      <c r="H66" s="29">
        <f t="shared" si="28"/>
        <v>5</v>
      </c>
    </row>
    <row r="67" s="1" customFormat="1" ht="17.25" customHeight="1" spans="1:8">
      <c r="A67" s="26">
        <v>59906</v>
      </c>
      <c r="B67" s="26" t="s">
        <v>63</v>
      </c>
      <c r="C67" s="29">
        <f t="shared" ref="C67:C70" si="29">D67+E67</f>
        <v>110</v>
      </c>
      <c r="D67" s="31">
        <v>110</v>
      </c>
      <c r="E67" s="31">
        <v>0</v>
      </c>
      <c r="F67" s="29">
        <f t="shared" ref="F67:F70" si="30">G67+H67</f>
        <v>0</v>
      </c>
      <c r="G67" s="31">
        <v>0</v>
      </c>
      <c r="H67" s="31">
        <v>0</v>
      </c>
    </row>
    <row r="68" s="1" customFormat="1" ht="16.95" customHeight="1" spans="1:8">
      <c r="A68" s="26">
        <v>59907</v>
      </c>
      <c r="B68" s="26" t="s">
        <v>64</v>
      </c>
      <c r="C68" s="29">
        <f t="shared" si="29"/>
        <v>0</v>
      </c>
      <c r="D68" s="31">
        <v>0</v>
      </c>
      <c r="E68" s="31">
        <v>0</v>
      </c>
      <c r="F68" s="29">
        <f t="shared" si="30"/>
        <v>0</v>
      </c>
      <c r="G68" s="31">
        <v>0</v>
      </c>
      <c r="H68" s="31">
        <v>0</v>
      </c>
    </row>
    <row r="69" s="1" customFormat="1" ht="16.95" customHeight="1" spans="1:8">
      <c r="A69" s="26">
        <v>59908</v>
      </c>
      <c r="B69" s="26" t="s">
        <v>65</v>
      </c>
      <c r="C69" s="29">
        <f t="shared" si="29"/>
        <v>18805</v>
      </c>
      <c r="D69" s="31">
        <v>17826</v>
      </c>
      <c r="E69" s="31">
        <v>979</v>
      </c>
      <c r="F69" s="29">
        <f t="shared" si="30"/>
        <v>1579</v>
      </c>
      <c r="G69" s="31">
        <v>1579</v>
      </c>
      <c r="H69" s="31">
        <v>0</v>
      </c>
    </row>
    <row r="70" s="1" customFormat="1" ht="16.95" customHeight="1" spans="1:8">
      <c r="A70" s="26">
        <v>59999</v>
      </c>
      <c r="B70" s="26" t="s">
        <v>66</v>
      </c>
      <c r="C70" s="29">
        <f t="shared" si="29"/>
        <v>275243</v>
      </c>
      <c r="D70" s="31">
        <v>268873</v>
      </c>
      <c r="E70" s="31">
        <v>6370</v>
      </c>
      <c r="F70" s="29">
        <f t="shared" si="30"/>
        <v>1594</v>
      </c>
      <c r="G70" s="31">
        <v>1589</v>
      </c>
      <c r="H70" s="31">
        <v>5</v>
      </c>
    </row>
  </sheetData>
  <mergeCells count="5">
    <mergeCell ref="A1:H1"/>
    <mergeCell ref="A4:A5"/>
    <mergeCell ref="B4:B5"/>
    <mergeCell ref="C4:C5"/>
    <mergeCell ref="F4:F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D18" sqref="D18"/>
    </sheetView>
  </sheetViews>
  <sheetFormatPr defaultColWidth="12.1833333333333" defaultRowHeight="15.55" customHeight="1" outlineLevelCol="7"/>
  <cols>
    <col min="1" max="1" width="8.75" style="1" customWidth="1"/>
    <col min="2" max="2" width="35.375" style="1" customWidth="1"/>
    <col min="3" max="3" width="15.25" style="1" customWidth="1"/>
    <col min="4" max="8" width="14.625" style="1" customWidth="1"/>
    <col min="9" max="256" width="12.1833333333333" style="1" customWidth="1"/>
    <col min="257" max="16384" width="12.1833333333333" style="1"/>
  </cols>
  <sheetData>
    <row r="1" s="1" customFormat="1" ht="42.75" customHeight="1" spans="1:8">
      <c r="A1" s="3" t="s">
        <v>67</v>
      </c>
      <c r="B1" s="3"/>
      <c r="C1" s="3"/>
      <c r="D1" s="3"/>
      <c r="E1" s="3"/>
      <c r="F1" s="3"/>
      <c r="G1" s="3"/>
      <c r="H1" s="3"/>
    </row>
    <row r="2" s="1" customFormat="1" ht="16.95" customHeight="1" spans="1:8">
      <c r="A2" s="4"/>
      <c r="B2" s="4"/>
      <c r="C2" s="4"/>
      <c r="D2" s="4"/>
      <c r="E2" s="4"/>
      <c r="F2" s="4"/>
      <c r="G2" s="4"/>
      <c r="H2" s="5" t="s">
        <v>1</v>
      </c>
    </row>
    <row r="3" s="1" customFormat="1" ht="16.95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s="2" customFormat="1" ht="17.25" customHeight="1" spans="1:8">
      <c r="A4" s="6" t="s">
        <v>3</v>
      </c>
      <c r="B4" s="7" t="s">
        <v>4</v>
      </c>
      <c r="C4" s="7" t="s">
        <v>5</v>
      </c>
      <c r="D4" s="8"/>
      <c r="E4" s="9"/>
      <c r="F4" s="7" t="s">
        <v>6</v>
      </c>
      <c r="G4" s="8"/>
      <c r="H4" s="10"/>
    </row>
    <row r="5" s="2" customFormat="1" ht="35.25" customHeight="1" spans="1:8">
      <c r="A5" s="6"/>
      <c r="B5" s="7"/>
      <c r="C5" s="7"/>
      <c r="D5" s="7" t="s">
        <v>7</v>
      </c>
      <c r="E5" s="11" t="s">
        <v>8</v>
      </c>
      <c r="F5" s="7"/>
      <c r="G5" s="6" t="s">
        <v>7</v>
      </c>
      <c r="H5" s="12" t="s">
        <v>8</v>
      </c>
    </row>
    <row r="6" s="1" customFormat="1" ht="17.25" customHeight="1" spans="1:8">
      <c r="A6" s="13"/>
      <c r="B6" s="14" t="s">
        <v>5</v>
      </c>
      <c r="C6" s="15">
        <f t="shared" ref="C6:F6" si="0">C7+C12+C23+C31+C38+C42+C45+C49+C52+C58+C61+C66</f>
        <v>689842</v>
      </c>
      <c r="D6" s="15">
        <f t="shared" si="0"/>
        <v>671566</v>
      </c>
      <c r="E6" s="15">
        <f t="shared" si="0"/>
        <v>18276</v>
      </c>
      <c r="F6" s="15">
        <f t="shared" si="0"/>
        <v>142645</v>
      </c>
      <c r="G6" s="15">
        <f>SUM(G7,G12,G23,G31,G38,G42,G45,G49,G52,G58,G61,G66)</f>
        <v>143140</v>
      </c>
      <c r="H6" s="16">
        <f>SUM(H7,H12,H23,H31,H38,H42,H45,H49,H52,H58,H61,H66)</f>
        <v>-495</v>
      </c>
    </row>
    <row r="7" s="1" customFormat="1" ht="16.95" customHeight="1" spans="1:8">
      <c r="A7" s="13">
        <v>501</v>
      </c>
      <c r="B7" s="17" t="s">
        <v>9</v>
      </c>
      <c r="C7" s="16">
        <f t="shared" ref="C7:H7" si="1">SUM(C8:C11)</f>
        <v>56443</v>
      </c>
      <c r="D7" s="16">
        <f t="shared" si="1"/>
        <v>56659</v>
      </c>
      <c r="E7" s="16">
        <f t="shared" si="1"/>
        <v>-216</v>
      </c>
      <c r="F7" s="16">
        <f t="shared" si="1"/>
        <v>40230</v>
      </c>
      <c r="G7" s="16">
        <f t="shared" si="1"/>
        <v>40233</v>
      </c>
      <c r="H7" s="16">
        <f t="shared" si="1"/>
        <v>-3</v>
      </c>
    </row>
    <row r="8" s="1" customFormat="1" ht="16.95" customHeight="1" spans="1:8">
      <c r="A8" s="13">
        <v>50101</v>
      </c>
      <c r="B8" s="13" t="s">
        <v>10</v>
      </c>
      <c r="C8" s="16">
        <f t="shared" ref="C8:C11" si="2">D8+E8</f>
        <v>39364</v>
      </c>
      <c r="D8" s="18">
        <v>39366</v>
      </c>
      <c r="E8" s="18">
        <v>-2</v>
      </c>
      <c r="F8" s="16">
        <f t="shared" ref="F8:F11" si="3">G8+H8</f>
        <v>29582</v>
      </c>
      <c r="G8" s="18">
        <v>29582</v>
      </c>
      <c r="H8" s="18">
        <v>0</v>
      </c>
    </row>
    <row r="9" s="1" customFormat="1" ht="16.95" customHeight="1" spans="1:8">
      <c r="A9" s="13">
        <v>50102</v>
      </c>
      <c r="B9" s="13" t="s">
        <v>11</v>
      </c>
      <c r="C9" s="16">
        <f t="shared" si="2"/>
        <v>8211</v>
      </c>
      <c r="D9" s="18">
        <v>8217</v>
      </c>
      <c r="E9" s="18">
        <v>-6</v>
      </c>
      <c r="F9" s="16">
        <f t="shared" si="3"/>
        <v>6927</v>
      </c>
      <c r="G9" s="18">
        <v>6930</v>
      </c>
      <c r="H9" s="18">
        <v>-3</v>
      </c>
    </row>
    <row r="10" s="1" customFormat="1" ht="16.95" customHeight="1" spans="1:8">
      <c r="A10" s="13">
        <v>50103</v>
      </c>
      <c r="B10" s="13" t="s">
        <v>12</v>
      </c>
      <c r="C10" s="16">
        <f t="shared" si="2"/>
        <v>3522</v>
      </c>
      <c r="D10" s="18">
        <v>3522</v>
      </c>
      <c r="E10" s="18">
        <v>0</v>
      </c>
      <c r="F10" s="16">
        <f t="shared" si="3"/>
        <v>3465</v>
      </c>
      <c r="G10" s="18">
        <v>3465</v>
      </c>
      <c r="H10" s="18">
        <v>0</v>
      </c>
    </row>
    <row r="11" s="1" customFormat="1" ht="16.95" customHeight="1" spans="1:8">
      <c r="A11" s="13">
        <v>50199</v>
      </c>
      <c r="B11" s="13" t="s">
        <v>13</v>
      </c>
      <c r="C11" s="16">
        <f t="shared" si="2"/>
        <v>5346</v>
      </c>
      <c r="D11" s="18">
        <v>5554</v>
      </c>
      <c r="E11" s="18">
        <v>-208</v>
      </c>
      <c r="F11" s="16">
        <f t="shared" si="3"/>
        <v>256</v>
      </c>
      <c r="G11" s="18">
        <v>256</v>
      </c>
      <c r="H11" s="18">
        <v>0</v>
      </c>
    </row>
    <row r="12" s="1" customFormat="1" ht="16.95" customHeight="1" spans="1:8">
      <c r="A12" s="13">
        <v>502</v>
      </c>
      <c r="B12" s="17" t="s">
        <v>14</v>
      </c>
      <c r="C12" s="16">
        <f t="shared" ref="C12:H12" si="4">SUM(C13:C22)</f>
        <v>68794</v>
      </c>
      <c r="D12" s="16">
        <f t="shared" si="4"/>
        <v>66426</v>
      </c>
      <c r="E12" s="16">
        <f t="shared" si="4"/>
        <v>2368</v>
      </c>
      <c r="F12" s="16">
        <f t="shared" si="4"/>
        <v>8375</v>
      </c>
      <c r="G12" s="16">
        <f t="shared" si="4"/>
        <v>8499</v>
      </c>
      <c r="H12" s="16">
        <f t="shared" si="4"/>
        <v>-124</v>
      </c>
    </row>
    <row r="13" s="1" customFormat="1" ht="16.95" customHeight="1" spans="1:8">
      <c r="A13" s="13">
        <v>50201</v>
      </c>
      <c r="B13" s="13" t="s">
        <v>15</v>
      </c>
      <c r="C13" s="16">
        <f t="shared" ref="C13:C22" si="5">D13+E13</f>
        <v>15282</v>
      </c>
      <c r="D13" s="18">
        <v>15256</v>
      </c>
      <c r="E13" s="18">
        <v>26</v>
      </c>
      <c r="F13" s="16">
        <f t="shared" ref="F13:F22" si="6">G13+H13</f>
        <v>6920</v>
      </c>
      <c r="G13" s="18">
        <v>7044</v>
      </c>
      <c r="H13" s="18">
        <v>-124</v>
      </c>
    </row>
    <row r="14" s="1" customFormat="1" ht="16.95" customHeight="1" spans="1:8">
      <c r="A14" s="13">
        <v>50202</v>
      </c>
      <c r="B14" s="13" t="s">
        <v>16</v>
      </c>
      <c r="C14" s="16">
        <f t="shared" si="5"/>
        <v>317</v>
      </c>
      <c r="D14" s="18">
        <v>318</v>
      </c>
      <c r="E14" s="18">
        <v>-1</v>
      </c>
      <c r="F14" s="16">
        <f t="shared" si="6"/>
        <v>30</v>
      </c>
      <c r="G14" s="18">
        <v>30</v>
      </c>
      <c r="H14" s="18">
        <v>0</v>
      </c>
    </row>
    <row r="15" s="1" customFormat="1" ht="16.95" customHeight="1" spans="1:8">
      <c r="A15" s="13">
        <v>50203</v>
      </c>
      <c r="B15" s="13" t="s">
        <v>17</v>
      </c>
      <c r="C15" s="16">
        <f t="shared" si="5"/>
        <v>837</v>
      </c>
      <c r="D15" s="18">
        <v>1019</v>
      </c>
      <c r="E15" s="18">
        <v>-182</v>
      </c>
      <c r="F15" s="16">
        <f t="shared" si="6"/>
        <v>41</v>
      </c>
      <c r="G15" s="18">
        <v>41</v>
      </c>
      <c r="H15" s="18">
        <v>0</v>
      </c>
    </row>
    <row r="16" s="1" customFormat="1" ht="16.95" customHeight="1" spans="1:8">
      <c r="A16" s="13">
        <v>50204</v>
      </c>
      <c r="B16" s="13" t="s">
        <v>18</v>
      </c>
      <c r="C16" s="16">
        <f t="shared" si="5"/>
        <v>1472</v>
      </c>
      <c r="D16" s="18">
        <v>1470</v>
      </c>
      <c r="E16" s="18">
        <v>2</v>
      </c>
      <c r="F16" s="16">
        <f t="shared" si="6"/>
        <v>0</v>
      </c>
      <c r="G16" s="18">
        <v>0</v>
      </c>
      <c r="H16" s="18">
        <v>0</v>
      </c>
    </row>
    <row r="17" s="1" customFormat="1" ht="16.95" customHeight="1" spans="1:8">
      <c r="A17" s="13">
        <v>50205</v>
      </c>
      <c r="B17" s="13" t="s">
        <v>19</v>
      </c>
      <c r="C17" s="16">
        <f t="shared" si="5"/>
        <v>12060</v>
      </c>
      <c r="D17" s="18">
        <v>11661</v>
      </c>
      <c r="E17" s="18">
        <v>399</v>
      </c>
      <c r="F17" s="16">
        <f t="shared" si="6"/>
        <v>76</v>
      </c>
      <c r="G17" s="18">
        <v>76</v>
      </c>
      <c r="H17" s="18">
        <v>0</v>
      </c>
    </row>
    <row r="18" s="1" customFormat="1" ht="16.95" customHeight="1" spans="1:8">
      <c r="A18" s="13">
        <v>50206</v>
      </c>
      <c r="B18" s="13" t="s">
        <v>20</v>
      </c>
      <c r="C18" s="16">
        <f t="shared" si="5"/>
        <v>390</v>
      </c>
      <c r="D18" s="18">
        <v>392</v>
      </c>
      <c r="E18" s="18">
        <v>-2</v>
      </c>
      <c r="F18" s="16">
        <f t="shared" si="6"/>
        <v>23</v>
      </c>
      <c r="G18" s="18">
        <v>23</v>
      </c>
      <c r="H18" s="18">
        <v>0</v>
      </c>
    </row>
    <row r="19" s="1" customFormat="1" ht="16.95" customHeight="1" spans="1:8">
      <c r="A19" s="13">
        <v>50207</v>
      </c>
      <c r="B19" s="13" t="s">
        <v>21</v>
      </c>
      <c r="C19" s="16">
        <f t="shared" si="5"/>
        <v>0</v>
      </c>
      <c r="D19" s="18">
        <v>0</v>
      </c>
      <c r="E19" s="18">
        <v>0</v>
      </c>
      <c r="F19" s="16">
        <f t="shared" si="6"/>
        <v>0</v>
      </c>
      <c r="G19" s="18">
        <v>0</v>
      </c>
      <c r="H19" s="18">
        <v>0</v>
      </c>
    </row>
    <row r="20" s="1" customFormat="1" ht="16.95" customHeight="1" spans="1:8">
      <c r="A20" s="13">
        <v>50208</v>
      </c>
      <c r="B20" s="13" t="s">
        <v>22</v>
      </c>
      <c r="C20" s="16">
        <f t="shared" si="5"/>
        <v>841</v>
      </c>
      <c r="D20" s="18">
        <v>841</v>
      </c>
      <c r="E20" s="18">
        <v>0</v>
      </c>
      <c r="F20" s="16">
        <f t="shared" si="6"/>
        <v>785</v>
      </c>
      <c r="G20" s="18">
        <v>785</v>
      </c>
      <c r="H20" s="18">
        <v>0</v>
      </c>
    </row>
    <row r="21" s="1" customFormat="1" ht="16.95" customHeight="1" spans="1:8">
      <c r="A21" s="13">
        <v>50209</v>
      </c>
      <c r="B21" s="13" t="s">
        <v>23</v>
      </c>
      <c r="C21" s="16">
        <f t="shared" si="5"/>
        <v>3701</v>
      </c>
      <c r="D21" s="18">
        <v>3463</v>
      </c>
      <c r="E21" s="18">
        <v>238</v>
      </c>
      <c r="F21" s="16">
        <f t="shared" si="6"/>
        <v>46</v>
      </c>
      <c r="G21" s="18">
        <v>46</v>
      </c>
      <c r="H21" s="18">
        <v>0</v>
      </c>
    </row>
    <row r="22" s="1" customFormat="1" ht="16.95" customHeight="1" spans="1:8">
      <c r="A22" s="13">
        <v>50299</v>
      </c>
      <c r="B22" s="13" t="s">
        <v>24</v>
      </c>
      <c r="C22" s="16">
        <f t="shared" si="5"/>
        <v>33894</v>
      </c>
      <c r="D22" s="18">
        <v>32006</v>
      </c>
      <c r="E22" s="18">
        <v>1888</v>
      </c>
      <c r="F22" s="16">
        <f t="shared" si="6"/>
        <v>454</v>
      </c>
      <c r="G22" s="18">
        <v>454</v>
      </c>
      <c r="H22" s="18">
        <v>0</v>
      </c>
    </row>
    <row r="23" s="1" customFormat="1" ht="16.95" customHeight="1" spans="1:8">
      <c r="A23" s="13">
        <v>503</v>
      </c>
      <c r="B23" s="17" t="s">
        <v>25</v>
      </c>
      <c r="C23" s="16">
        <f t="shared" ref="C23:H23" si="7">SUM(C24:C30)</f>
        <v>131882</v>
      </c>
      <c r="D23" s="16">
        <f t="shared" si="7"/>
        <v>128152</v>
      </c>
      <c r="E23" s="16">
        <f t="shared" si="7"/>
        <v>3730</v>
      </c>
      <c r="F23" s="16">
        <f t="shared" si="7"/>
        <v>109</v>
      </c>
      <c r="G23" s="16">
        <f t="shared" si="7"/>
        <v>109</v>
      </c>
      <c r="H23" s="16">
        <f t="shared" si="7"/>
        <v>0</v>
      </c>
    </row>
    <row r="24" s="1" customFormat="1" ht="16.95" customHeight="1" spans="1:8">
      <c r="A24" s="13">
        <v>50301</v>
      </c>
      <c r="B24" s="13" t="s">
        <v>26</v>
      </c>
      <c r="C24" s="16">
        <f t="shared" ref="C24:C30" si="8">D24+E24</f>
        <v>154</v>
      </c>
      <c r="D24" s="18">
        <v>157</v>
      </c>
      <c r="E24" s="18">
        <v>-3</v>
      </c>
      <c r="F24" s="16">
        <f t="shared" ref="F24:F30" si="9">G24+H24</f>
        <v>0</v>
      </c>
      <c r="G24" s="18">
        <v>0</v>
      </c>
      <c r="H24" s="18">
        <v>0</v>
      </c>
    </row>
    <row r="25" s="1" customFormat="1" ht="16.95" customHeight="1" spans="1:8">
      <c r="A25" s="13">
        <v>50302</v>
      </c>
      <c r="B25" s="13" t="s">
        <v>27</v>
      </c>
      <c r="C25" s="16">
        <f t="shared" si="8"/>
        <v>93844</v>
      </c>
      <c r="D25" s="18">
        <v>93848</v>
      </c>
      <c r="E25" s="18">
        <v>-4</v>
      </c>
      <c r="F25" s="16">
        <f t="shared" si="9"/>
        <v>0</v>
      </c>
      <c r="G25" s="18">
        <v>0</v>
      </c>
      <c r="H25" s="18">
        <v>0</v>
      </c>
    </row>
    <row r="26" s="1" customFormat="1" ht="16.95" customHeight="1" spans="1:8">
      <c r="A26" s="13">
        <v>50303</v>
      </c>
      <c r="B26" s="13" t="s">
        <v>28</v>
      </c>
      <c r="C26" s="16">
        <f t="shared" si="8"/>
        <v>273</v>
      </c>
      <c r="D26" s="18">
        <v>273</v>
      </c>
      <c r="E26" s="18">
        <v>0</v>
      </c>
      <c r="F26" s="16">
        <f t="shared" si="9"/>
        <v>0</v>
      </c>
      <c r="G26" s="18">
        <v>0</v>
      </c>
      <c r="H26" s="18">
        <v>0</v>
      </c>
    </row>
    <row r="27" s="1" customFormat="1" ht="17.25" customHeight="1" spans="1:8">
      <c r="A27" s="13">
        <v>50305</v>
      </c>
      <c r="B27" s="13" t="s">
        <v>29</v>
      </c>
      <c r="C27" s="16">
        <f t="shared" si="8"/>
        <v>10164</v>
      </c>
      <c r="D27" s="18">
        <v>10016</v>
      </c>
      <c r="E27" s="18">
        <v>148</v>
      </c>
      <c r="F27" s="16">
        <f t="shared" si="9"/>
        <v>0</v>
      </c>
      <c r="G27" s="18">
        <v>0</v>
      </c>
      <c r="H27" s="18">
        <v>0</v>
      </c>
    </row>
    <row r="28" s="1" customFormat="1" ht="16.95" customHeight="1" spans="1:8">
      <c r="A28" s="13">
        <v>50306</v>
      </c>
      <c r="B28" s="13" t="s">
        <v>30</v>
      </c>
      <c r="C28" s="16">
        <f t="shared" si="8"/>
        <v>14807</v>
      </c>
      <c r="D28" s="18">
        <v>11900</v>
      </c>
      <c r="E28" s="18">
        <v>2907</v>
      </c>
      <c r="F28" s="16">
        <f t="shared" si="9"/>
        <v>109</v>
      </c>
      <c r="G28" s="18">
        <v>109</v>
      </c>
      <c r="H28" s="18">
        <v>0</v>
      </c>
    </row>
    <row r="29" s="1" customFormat="1" ht="16.95" customHeight="1" spans="1:8">
      <c r="A29" s="13">
        <v>50307</v>
      </c>
      <c r="B29" s="13" t="s">
        <v>31</v>
      </c>
      <c r="C29" s="16">
        <f t="shared" si="8"/>
        <v>657</v>
      </c>
      <c r="D29" s="18">
        <v>957</v>
      </c>
      <c r="E29" s="18">
        <v>-300</v>
      </c>
      <c r="F29" s="16">
        <f t="shared" si="9"/>
        <v>0</v>
      </c>
      <c r="G29" s="18">
        <v>0</v>
      </c>
      <c r="H29" s="18">
        <v>0</v>
      </c>
    </row>
    <row r="30" s="1" customFormat="1" ht="16.95" customHeight="1" spans="1:8">
      <c r="A30" s="13">
        <v>50399</v>
      </c>
      <c r="B30" s="13" t="s">
        <v>32</v>
      </c>
      <c r="C30" s="16">
        <f t="shared" si="8"/>
        <v>11983</v>
      </c>
      <c r="D30" s="18">
        <v>11001</v>
      </c>
      <c r="E30" s="18">
        <v>982</v>
      </c>
      <c r="F30" s="16">
        <f t="shared" si="9"/>
        <v>0</v>
      </c>
      <c r="G30" s="18">
        <v>0</v>
      </c>
      <c r="H30" s="18">
        <v>0</v>
      </c>
    </row>
    <row r="31" s="1" customFormat="1" ht="16.95" customHeight="1" spans="1:8">
      <c r="A31" s="13">
        <v>504</v>
      </c>
      <c r="B31" s="17" t="s">
        <v>33</v>
      </c>
      <c r="C31" s="16">
        <f t="shared" ref="C31:H31" si="10">SUM(C32:C37)</f>
        <v>20100</v>
      </c>
      <c r="D31" s="16">
        <f t="shared" si="10"/>
        <v>19991</v>
      </c>
      <c r="E31" s="16">
        <f t="shared" si="10"/>
        <v>109</v>
      </c>
      <c r="F31" s="16">
        <f t="shared" si="10"/>
        <v>0</v>
      </c>
      <c r="G31" s="16">
        <f t="shared" si="10"/>
        <v>0</v>
      </c>
      <c r="H31" s="16">
        <f t="shared" si="10"/>
        <v>0</v>
      </c>
    </row>
    <row r="32" s="1" customFormat="1" ht="16.95" customHeight="1" spans="1:8">
      <c r="A32" s="13">
        <v>50401</v>
      </c>
      <c r="B32" s="13" t="s">
        <v>26</v>
      </c>
      <c r="C32" s="16">
        <f t="shared" ref="C32:C37" si="11">D32+E32</f>
        <v>18900</v>
      </c>
      <c r="D32" s="18">
        <v>18791</v>
      </c>
      <c r="E32" s="18">
        <v>109</v>
      </c>
      <c r="F32" s="16">
        <f t="shared" ref="F32:F37" si="12">G32+H32</f>
        <v>0</v>
      </c>
      <c r="G32" s="18">
        <v>0</v>
      </c>
      <c r="H32" s="18">
        <v>0</v>
      </c>
    </row>
    <row r="33" s="1" customFormat="1" ht="16.95" customHeight="1" spans="1:8">
      <c r="A33" s="13">
        <v>50402</v>
      </c>
      <c r="B33" s="13" t="s">
        <v>27</v>
      </c>
      <c r="C33" s="16">
        <f t="shared" si="11"/>
        <v>0</v>
      </c>
      <c r="D33" s="18">
        <v>0</v>
      </c>
      <c r="E33" s="18">
        <v>0</v>
      </c>
      <c r="F33" s="16">
        <f t="shared" si="12"/>
        <v>0</v>
      </c>
      <c r="G33" s="18">
        <v>0</v>
      </c>
      <c r="H33" s="18">
        <v>0</v>
      </c>
    </row>
    <row r="34" s="1" customFormat="1" ht="16.95" customHeight="1" spans="1:8">
      <c r="A34" s="13">
        <v>50403</v>
      </c>
      <c r="B34" s="13" t="s">
        <v>28</v>
      </c>
      <c r="C34" s="16">
        <f t="shared" si="11"/>
        <v>0</v>
      </c>
      <c r="D34" s="18">
        <v>0</v>
      </c>
      <c r="E34" s="18">
        <v>0</v>
      </c>
      <c r="F34" s="16">
        <f t="shared" si="12"/>
        <v>0</v>
      </c>
      <c r="G34" s="18">
        <v>0</v>
      </c>
      <c r="H34" s="18">
        <v>0</v>
      </c>
    </row>
    <row r="35" s="1" customFormat="1" ht="16.95" customHeight="1" spans="1:8">
      <c r="A35" s="13">
        <v>50404</v>
      </c>
      <c r="B35" s="13" t="s">
        <v>30</v>
      </c>
      <c r="C35" s="16">
        <f t="shared" si="11"/>
        <v>200</v>
      </c>
      <c r="D35" s="18">
        <v>200</v>
      </c>
      <c r="E35" s="18">
        <v>0</v>
      </c>
      <c r="F35" s="16">
        <f t="shared" si="12"/>
        <v>0</v>
      </c>
      <c r="G35" s="18">
        <v>0</v>
      </c>
      <c r="H35" s="18">
        <v>0</v>
      </c>
    </row>
    <row r="36" s="1" customFormat="1" ht="16.95" customHeight="1" spans="1:8">
      <c r="A36" s="13">
        <v>50405</v>
      </c>
      <c r="B36" s="13" t="s">
        <v>31</v>
      </c>
      <c r="C36" s="16">
        <f t="shared" si="11"/>
        <v>0</v>
      </c>
      <c r="D36" s="18">
        <v>0</v>
      </c>
      <c r="E36" s="18">
        <v>0</v>
      </c>
      <c r="F36" s="16">
        <f t="shared" si="12"/>
        <v>0</v>
      </c>
      <c r="G36" s="18">
        <v>0</v>
      </c>
      <c r="H36" s="18">
        <v>0</v>
      </c>
    </row>
    <row r="37" s="1" customFormat="1" ht="17.25" customHeight="1" spans="1:8">
      <c r="A37" s="13">
        <v>50499</v>
      </c>
      <c r="B37" s="13" t="s">
        <v>32</v>
      </c>
      <c r="C37" s="16">
        <f t="shared" si="11"/>
        <v>1000</v>
      </c>
      <c r="D37" s="18">
        <v>1000</v>
      </c>
      <c r="E37" s="18">
        <v>0</v>
      </c>
      <c r="F37" s="16">
        <f t="shared" si="12"/>
        <v>0</v>
      </c>
      <c r="G37" s="18">
        <v>0</v>
      </c>
      <c r="H37" s="18">
        <v>0</v>
      </c>
    </row>
    <row r="38" s="1" customFormat="1" ht="16.95" customHeight="1" spans="1:8">
      <c r="A38" s="13">
        <v>505</v>
      </c>
      <c r="B38" s="17" t="s">
        <v>34</v>
      </c>
      <c r="C38" s="16">
        <f t="shared" ref="C38:H38" si="13">SUM(C39:C41)</f>
        <v>151577</v>
      </c>
      <c r="D38" s="16">
        <f t="shared" si="13"/>
        <v>148559</v>
      </c>
      <c r="E38" s="16">
        <f t="shared" si="13"/>
        <v>3018</v>
      </c>
      <c r="F38" s="16">
        <f t="shared" si="13"/>
        <v>85930</v>
      </c>
      <c r="G38" s="16">
        <f t="shared" si="13"/>
        <v>86266</v>
      </c>
      <c r="H38" s="16">
        <f t="shared" si="13"/>
        <v>-336</v>
      </c>
    </row>
    <row r="39" s="1" customFormat="1" ht="16.95" customHeight="1" spans="1:8">
      <c r="A39" s="13">
        <v>50501</v>
      </c>
      <c r="B39" s="13" t="s">
        <v>35</v>
      </c>
      <c r="C39" s="16">
        <f t="shared" ref="C39:C41" si="14">D39+E39</f>
        <v>90951</v>
      </c>
      <c r="D39" s="18">
        <v>90686</v>
      </c>
      <c r="E39" s="18">
        <v>265</v>
      </c>
      <c r="F39" s="16">
        <f t="shared" ref="F39:F41" si="15">G39+H39</f>
        <v>74465</v>
      </c>
      <c r="G39" s="18">
        <v>74444</v>
      </c>
      <c r="H39" s="18">
        <v>21</v>
      </c>
    </row>
    <row r="40" s="1" customFormat="1" ht="16.95" customHeight="1" spans="1:8">
      <c r="A40" s="13">
        <v>50502</v>
      </c>
      <c r="B40" s="13" t="s">
        <v>36</v>
      </c>
      <c r="C40" s="16">
        <f t="shared" si="14"/>
        <v>58742</v>
      </c>
      <c r="D40" s="18">
        <v>56162</v>
      </c>
      <c r="E40" s="18">
        <v>2580</v>
      </c>
      <c r="F40" s="16">
        <f t="shared" si="15"/>
        <v>11465</v>
      </c>
      <c r="G40" s="18">
        <v>11822</v>
      </c>
      <c r="H40" s="18">
        <v>-357</v>
      </c>
    </row>
    <row r="41" s="1" customFormat="1" ht="16.95" customHeight="1" spans="1:8">
      <c r="A41" s="13">
        <v>50599</v>
      </c>
      <c r="B41" s="13" t="s">
        <v>37</v>
      </c>
      <c r="C41" s="16">
        <f t="shared" si="14"/>
        <v>1884</v>
      </c>
      <c r="D41" s="18">
        <v>1711</v>
      </c>
      <c r="E41" s="18">
        <v>173</v>
      </c>
      <c r="F41" s="16">
        <f t="shared" si="15"/>
        <v>0</v>
      </c>
      <c r="G41" s="18">
        <v>0</v>
      </c>
      <c r="H41" s="18">
        <v>0</v>
      </c>
    </row>
    <row r="42" s="1" customFormat="1" ht="16.95" customHeight="1" spans="1:8">
      <c r="A42" s="13">
        <v>506</v>
      </c>
      <c r="B42" s="17" t="s">
        <v>38</v>
      </c>
      <c r="C42" s="16">
        <f t="shared" ref="C42:H42" si="16">SUM(C43:C44)</f>
        <v>44560</v>
      </c>
      <c r="D42" s="16">
        <f t="shared" si="16"/>
        <v>39310</v>
      </c>
      <c r="E42" s="16">
        <f t="shared" si="16"/>
        <v>5250</v>
      </c>
      <c r="F42" s="16">
        <f t="shared" si="16"/>
        <v>487</v>
      </c>
      <c r="G42" s="16">
        <f t="shared" si="16"/>
        <v>487</v>
      </c>
      <c r="H42" s="16">
        <f t="shared" si="16"/>
        <v>0</v>
      </c>
    </row>
    <row r="43" s="1" customFormat="1" ht="16.95" customHeight="1" spans="1:8">
      <c r="A43" s="13">
        <v>50601</v>
      </c>
      <c r="B43" s="13" t="s">
        <v>39</v>
      </c>
      <c r="C43" s="16">
        <f t="shared" ref="C43:C48" si="17">D43+E43</f>
        <v>31228</v>
      </c>
      <c r="D43" s="18">
        <v>26031</v>
      </c>
      <c r="E43" s="18">
        <v>5197</v>
      </c>
      <c r="F43" s="16">
        <f t="shared" ref="F43:F48" si="18">G43+H43</f>
        <v>487</v>
      </c>
      <c r="G43" s="18">
        <v>487</v>
      </c>
      <c r="H43" s="18">
        <v>0</v>
      </c>
    </row>
    <row r="44" s="1" customFormat="1" ht="16.95" customHeight="1" spans="1:8">
      <c r="A44" s="13">
        <v>50602</v>
      </c>
      <c r="B44" s="13" t="s">
        <v>40</v>
      </c>
      <c r="C44" s="16">
        <f t="shared" si="17"/>
        <v>13332</v>
      </c>
      <c r="D44" s="18">
        <v>13279</v>
      </c>
      <c r="E44" s="18">
        <v>53</v>
      </c>
      <c r="F44" s="16">
        <f t="shared" si="18"/>
        <v>0</v>
      </c>
      <c r="G44" s="18">
        <v>0</v>
      </c>
      <c r="H44" s="18">
        <v>0</v>
      </c>
    </row>
    <row r="45" s="1" customFormat="1" ht="16.95" customHeight="1" spans="1:8">
      <c r="A45" s="13">
        <v>507</v>
      </c>
      <c r="B45" s="17" t="s">
        <v>41</v>
      </c>
      <c r="C45" s="16">
        <f t="shared" ref="C45:H45" si="19">SUM(C46:C48)</f>
        <v>21880</v>
      </c>
      <c r="D45" s="16">
        <f t="shared" si="19"/>
        <v>20176</v>
      </c>
      <c r="E45" s="16">
        <f t="shared" si="19"/>
        <v>1704</v>
      </c>
      <c r="F45" s="16">
        <f t="shared" si="19"/>
        <v>0</v>
      </c>
      <c r="G45" s="16">
        <f t="shared" si="19"/>
        <v>0</v>
      </c>
      <c r="H45" s="16">
        <f t="shared" si="19"/>
        <v>0</v>
      </c>
    </row>
    <row r="46" s="1" customFormat="1" ht="16.95" customHeight="1" spans="1:8">
      <c r="A46" s="13">
        <v>50701</v>
      </c>
      <c r="B46" s="13" t="s">
        <v>42</v>
      </c>
      <c r="C46" s="16">
        <f t="shared" si="17"/>
        <v>2041</v>
      </c>
      <c r="D46" s="18">
        <v>911</v>
      </c>
      <c r="E46" s="18">
        <v>1130</v>
      </c>
      <c r="F46" s="16">
        <f t="shared" si="18"/>
        <v>0</v>
      </c>
      <c r="G46" s="18">
        <v>0</v>
      </c>
      <c r="H46" s="18">
        <v>0</v>
      </c>
    </row>
    <row r="47" s="1" customFormat="1" ht="16.95" customHeight="1" spans="1:8">
      <c r="A47" s="13">
        <v>50702</v>
      </c>
      <c r="B47" s="13" t="s">
        <v>43</v>
      </c>
      <c r="C47" s="16">
        <f t="shared" si="17"/>
        <v>1142</v>
      </c>
      <c r="D47" s="18">
        <v>1142</v>
      </c>
      <c r="E47" s="18">
        <v>0</v>
      </c>
      <c r="F47" s="16">
        <f t="shared" si="18"/>
        <v>0</v>
      </c>
      <c r="G47" s="18">
        <v>0</v>
      </c>
      <c r="H47" s="18">
        <v>0</v>
      </c>
    </row>
    <row r="48" s="1" customFormat="1" ht="16.95" customHeight="1" spans="1:8">
      <c r="A48" s="13">
        <v>50799</v>
      </c>
      <c r="B48" s="13" t="s">
        <v>44</v>
      </c>
      <c r="C48" s="16">
        <f t="shared" si="17"/>
        <v>18697</v>
      </c>
      <c r="D48" s="18">
        <v>18123</v>
      </c>
      <c r="E48" s="18">
        <v>574</v>
      </c>
      <c r="F48" s="16">
        <f t="shared" si="18"/>
        <v>0</v>
      </c>
      <c r="G48" s="18">
        <v>0</v>
      </c>
      <c r="H48" s="18">
        <v>0</v>
      </c>
    </row>
    <row r="49" s="1" customFormat="1" ht="16.95" customHeight="1" spans="1:8">
      <c r="A49" s="13">
        <v>508</v>
      </c>
      <c r="B49" s="17" t="s">
        <v>45</v>
      </c>
      <c r="C49" s="16">
        <f t="shared" ref="C49:H49" si="20">SUM(C50:C51)</f>
        <v>1206</v>
      </c>
      <c r="D49" s="16">
        <f t="shared" si="20"/>
        <v>1206</v>
      </c>
      <c r="E49" s="16">
        <f t="shared" si="20"/>
        <v>0</v>
      </c>
      <c r="F49" s="16">
        <f t="shared" si="20"/>
        <v>0</v>
      </c>
      <c r="G49" s="16">
        <f t="shared" si="20"/>
        <v>0</v>
      </c>
      <c r="H49" s="16">
        <f t="shared" si="20"/>
        <v>0</v>
      </c>
    </row>
    <row r="50" s="1" customFormat="1" ht="16.95" customHeight="1" spans="1:8">
      <c r="A50" s="13">
        <v>50801</v>
      </c>
      <c r="B50" s="13" t="s">
        <v>46</v>
      </c>
      <c r="C50" s="16">
        <f t="shared" ref="C50:C57" si="21">D50+E50</f>
        <v>1206</v>
      </c>
      <c r="D50" s="18">
        <v>1206</v>
      </c>
      <c r="E50" s="18">
        <v>0</v>
      </c>
      <c r="F50" s="16">
        <f t="shared" ref="F50:F57" si="22">G50+H50</f>
        <v>0</v>
      </c>
      <c r="G50" s="18">
        <v>0</v>
      </c>
      <c r="H50" s="18">
        <v>0</v>
      </c>
    </row>
    <row r="51" s="1" customFormat="1" ht="17.25" customHeight="1" spans="1:8">
      <c r="A51" s="13">
        <v>50802</v>
      </c>
      <c r="B51" s="13" t="s">
        <v>47</v>
      </c>
      <c r="C51" s="16">
        <f t="shared" si="21"/>
        <v>0</v>
      </c>
      <c r="D51" s="18">
        <v>0</v>
      </c>
      <c r="E51" s="18">
        <v>0</v>
      </c>
      <c r="F51" s="16">
        <f t="shared" si="22"/>
        <v>0</v>
      </c>
      <c r="G51" s="18">
        <v>0</v>
      </c>
      <c r="H51" s="18">
        <v>0</v>
      </c>
    </row>
    <row r="52" s="1" customFormat="1" ht="16.95" customHeight="1" spans="1:8">
      <c r="A52" s="13">
        <v>509</v>
      </c>
      <c r="B52" s="17" t="s">
        <v>48</v>
      </c>
      <c r="C52" s="16">
        <f t="shared" ref="C52:H52" si="23">SUM(C53:C57)</f>
        <v>25674</v>
      </c>
      <c r="D52" s="16">
        <f t="shared" si="23"/>
        <v>23361</v>
      </c>
      <c r="E52" s="16">
        <f t="shared" si="23"/>
        <v>2313</v>
      </c>
      <c r="F52" s="16">
        <f t="shared" si="23"/>
        <v>7514</v>
      </c>
      <c r="G52" s="16">
        <f t="shared" si="23"/>
        <v>7546</v>
      </c>
      <c r="H52" s="16">
        <f t="shared" si="23"/>
        <v>-32</v>
      </c>
    </row>
    <row r="53" s="1" customFormat="1" ht="16.95" customHeight="1" spans="1:8">
      <c r="A53" s="13">
        <v>50901</v>
      </c>
      <c r="B53" s="13" t="s">
        <v>49</v>
      </c>
      <c r="C53" s="16">
        <f t="shared" si="21"/>
        <v>5582</v>
      </c>
      <c r="D53" s="18">
        <v>5527</v>
      </c>
      <c r="E53" s="18">
        <v>55</v>
      </c>
      <c r="F53" s="16">
        <f t="shared" si="22"/>
        <v>1077</v>
      </c>
      <c r="G53" s="18">
        <v>1100</v>
      </c>
      <c r="H53" s="18">
        <v>-23</v>
      </c>
    </row>
    <row r="54" s="1" customFormat="1" ht="16.95" customHeight="1" spans="1:8">
      <c r="A54" s="13">
        <v>50902</v>
      </c>
      <c r="B54" s="13" t="s">
        <v>50</v>
      </c>
      <c r="C54" s="16">
        <f t="shared" si="21"/>
        <v>2285</v>
      </c>
      <c r="D54" s="18">
        <v>2170</v>
      </c>
      <c r="E54" s="18">
        <v>115</v>
      </c>
      <c r="F54" s="16">
        <f t="shared" si="22"/>
        <v>393</v>
      </c>
      <c r="G54" s="18">
        <v>393</v>
      </c>
      <c r="H54" s="18">
        <v>0</v>
      </c>
    </row>
    <row r="55" s="1" customFormat="1" ht="16.95" customHeight="1" spans="1:8">
      <c r="A55" s="13">
        <v>50903</v>
      </c>
      <c r="B55" s="13" t="s">
        <v>51</v>
      </c>
      <c r="C55" s="16">
        <f t="shared" si="21"/>
        <v>0</v>
      </c>
      <c r="D55" s="18">
        <v>0</v>
      </c>
      <c r="E55" s="18">
        <v>0</v>
      </c>
      <c r="F55" s="16">
        <f t="shared" si="22"/>
        <v>0</v>
      </c>
      <c r="G55" s="18">
        <v>0</v>
      </c>
      <c r="H55" s="18">
        <v>0</v>
      </c>
    </row>
    <row r="56" s="1" customFormat="1" ht="16.95" customHeight="1" spans="1:8">
      <c r="A56" s="13">
        <v>50905</v>
      </c>
      <c r="B56" s="13" t="s">
        <v>52</v>
      </c>
      <c r="C56" s="16">
        <f t="shared" si="21"/>
        <v>12783</v>
      </c>
      <c r="D56" s="18">
        <v>11511</v>
      </c>
      <c r="E56" s="18">
        <v>1272</v>
      </c>
      <c r="F56" s="16">
        <f t="shared" si="22"/>
        <v>6014</v>
      </c>
      <c r="G56" s="18">
        <v>6022</v>
      </c>
      <c r="H56" s="18">
        <v>-8</v>
      </c>
    </row>
    <row r="57" s="1" customFormat="1" ht="16.95" customHeight="1" spans="1:8">
      <c r="A57" s="13">
        <v>50999</v>
      </c>
      <c r="B57" s="13" t="s">
        <v>53</v>
      </c>
      <c r="C57" s="16">
        <f t="shared" si="21"/>
        <v>5024</v>
      </c>
      <c r="D57" s="18">
        <v>4153</v>
      </c>
      <c r="E57" s="18">
        <v>871</v>
      </c>
      <c r="F57" s="16">
        <f t="shared" si="22"/>
        <v>30</v>
      </c>
      <c r="G57" s="18">
        <v>31</v>
      </c>
      <c r="H57" s="18">
        <v>-1</v>
      </c>
    </row>
    <row r="58" s="1" customFormat="1" ht="16.95" customHeight="1" spans="1:8">
      <c r="A58" s="13">
        <v>510</v>
      </c>
      <c r="B58" s="17" t="s">
        <v>54</v>
      </c>
      <c r="C58" s="16">
        <f t="shared" ref="C58:H58" si="24">SUM(C59:C60)</f>
        <v>144602</v>
      </c>
      <c r="D58" s="16">
        <f t="shared" si="24"/>
        <v>144602</v>
      </c>
      <c r="E58" s="16">
        <f t="shared" si="24"/>
        <v>0</v>
      </c>
      <c r="F58" s="16">
        <f t="shared" si="24"/>
        <v>0</v>
      </c>
      <c r="G58" s="16">
        <f t="shared" si="24"/>
        <v>0</v>
      </c>
      <c r="H58" s="16">
        <f t="shared" si="24"/>
        <v>0</v>
      </c>
    </row>
    <row r="59" s="1" customFormat="1" ht="16.95" customHeight="1" spans="1:8">
      <c r="A59" s="13">
        <v>51002</v>
      </c>
      <c r="B59" s="13" t="s">
        <v>55</v>
      </c>
      <c r="C59" s="16">
        <f t="shared" ref="C59:C65" si="25">D59+E59</f>
        <v>144602</v>
      </c>
      <c r="D59" s="18">
        <v>144602</v>
      </c>
      <c r="E59" s="18">
        <v>0</v>
      </c>
      <c r="F59" s="16">
        <f t="shared" ref="F59:F65" si="26">G59+H59</f>
        <v>0</v>
      </c>
      <c r="G59" s="18">
        <v>0</v>
      </c>
      <c r="H59" s="18">
        <v>0</v>
      </c>
    </row>
    <row r="60" s="1" customFormat="1" ht="16.95" customHeight="1" spans="1:8">
      <c r="A60" s="13">
        <v>51003</v>
      </c>
      <c r="B60" s="13" t="s">
        <v>56</v>
      </c>
      <c r="C60" s="16">
        <f t="shared" si="25"/>
        <v>0</v>
      </c>
      <c r="D60" s="18">
        <v>0</v>
      </c>
      <c r="E60" s="18">
        <v>0</v>
      </c>
      <c r="F60" s="16">
        <f t="shared" si="26"/>
        <v>0</v>
      </c>
      <c r="G60" s="18">
        <v>0</v>
      </c>
      <c r="H60" s="18">
        <v>0</v>
      </c>
    </row>
    <row r="61" s="1" customFormat="1" ht="16.95" customHeight="1" spans="1:8">
      <c r="A61" s="13">
        <v>511</v>
      </c>
      <c r="B61" s="17" t="s">
        <v>57</v>
      </c>
      <c r="C61" s="16">
        <f t="shared" ref="C61:H61" si="27">SUM(C62:C65)</f>
        <v>15902</v>
      </c>
      <c r="D61" s="16">
        <f t="shared" si="27"/>
        <v>15902</v>
      </c>
      <c r="E61" s="16">
        <f t="shared" si="27"/>
        <v>0</v>
      </c>
      <c r="F61" s="16">
        <f t="shared" si="27"/>
        <v>0</v>
      </c>
      <c r="G61" s="16">
        <f t="shared" si="27"/>
        <v>0</v>
      </c>
      <c r="H61" s="16">
        <f t="shared" si="27"/>
        <v>0</v>
      </c>
    </row>
    <row r="62" s="1" customFormat="1" ht="16.95" customHeight="1" spans="1:8">
      <c r="A62" s="13">
        <v>51101</v>
      </c>
      <c r="B62" s="13" t="s">
        <v>58</v>
      </c>
      <c r="C62" s="16">
        <f t="shared" si="25"/>
        <v>15788</v>
      </c>
      <c r="D62" s="18">
        <v>15788</v>
      </c>
      <c r="E62" s="18">
        <v>0</v>
      </c>
      <c r="F62" s="16">
        <f t="shared" si="26"/>
        <v>0</v>
      </c>
      <c r="G62" s="18">
        <v>0</v>
      </c>
      <c r="H62" s="18">
        <v>0</v>
      </c>
    </row>
    <row r="63" s="1" customFormat="1" ht="16.95" customHeight="1" spans="1:8">
      <c r="A63" s="13">
        <v>51102</v>
      </c>
      <c r="B63" s="13" t="s">
        <v>59</v>
      </c>
      <c r="C63" s="16">
        <f t="shared" si="25"/>
        <v>0</v>
      </c>
      <c r="D63" s="18">
        <v>0</v>
      </c>
      <c r="E63" s="18">
        <v>0</v>
      </c>
      <c r="F63" s="16">
        <f t="shared" si="26"/>
        <v>0</v>
      </c>
      <c r="G63" s="18">
        <v>0</v>
      </c>
      <c r="H63" s="18">
        <v>0</v>
      </c>
    </row>
    <row r="64" s="1" customFormat="1" ht="16.95" customHeight="1" spans="1:8">
      <c r="A64" s="13">
        <v>51103</v>
      </c>
      <c r="B64" s="13" t="s">
        <v>60</v>
      </c>
      <c r="C64" s="16">
        <f t="shared" si="25"/>
        <v>114</v>
      </c>
      <c r="D64" s="18">
        <v>114</v>
      </c>
      <c r="E64" s="18">
        <v>0</v>
      </c>
      <c r="F64" s="16">
        <f t="shared" si="26"/>
        <v>0</v>
      </c>
      <c r="G64" s="18">
        <v>0</v>
      </c>
      <c r="H64" s="18">
        <v>0</v>
      </c>
    </row>
    <row r="65" s="1" customFormat="1" ht="16.95" customHeight="1" spans="1:8">
      <c r="A65" s="13">
        <v>51104</v>
      </c>
      <c r="B65" s="13" t="s">
        <v>61</v>
      </c>
      <c r="C65" s="16">
        <f t="shared" si="25"/>
        <v>0</v>
      </c>
      <c r="D65" s="18">
        <v>0</v>
      </c>
      <c r="E65" s="18">
        <v>0</v>
      </c>
      <c r="F65" s="16">
        <f t="shared" si="26"/>
        <v>0</v>
      </c>
      <c r="G65" s="18">
        <v>0</v>
      </c>
      <c r="H65" s="18">
        <v>0</v>
      </c>
    </row>
    <row r="66" s="1" customFormat="1" ht="16.95" customHeight="1" spans="1:8">
      <c r="A66" s="13">
        <v>599</v>
      </c>
      <c r="B66" s="17" t="s">
        <v>62</v>
      </c>
      <c r="C66" s="16">
        <f t="shared" ref="C66:H66" si="28">SUM(C67:C70)</f>
        <v>7222</v>
      </c>
      <c r="D66" s="16">
        <f t="shared" si="28"/>
        <v>7222</v>
      </c>
      <c r="E66" s="16">
        <f t="shared" si="28"/>
        <v>0</v>
      </c>
      <c r="F66" s="16">
        <f t="shared" si="28"/>
        <v>0</v>
      </c>
      <c r="G66" s="16">
        <f t="shared" si="28"/>
        <v>0</v>
      </c>
      <c r="H66" s="16">
        <f t="shared" si="28"/>
        <v>0</v>
      </c>
    </row>
    <row r="67" s="1" customFormat="1" ht="17.25" customHeight="1" spans="1:8">
      <c r="A67" s="13">
        <v>59906</v>
      </c>
      <c r="B67" s="13" t="s">
        <v>63</v>
      </c>
      <c r="C67" s="16">
        <f t="shared" ref="C67:C70" si="29">D67+E67</f>
        <v>3</v>
      </c>
      <c r="D67" s="18">
        <v>3</v>
      </c>
      <c r="E67" s="18">
        <v>0</v>
      </c>
      <c r="F67" s="16">
        <f t="shared" ref="F67:F70" si="30">G67+H67</f>
        <v>0</v>
      </c>
      <c r="G67" s="18">
        <v>0</v>
      </c>
      <c r="H67" s="18">
        <v>0</v>
      </c>
    </row>
    <row r="68" s="1" customFormat="1" ht="16.95" customHeight="1" spans="1:8">
      <c r="A68" s="13">
        <v>59907</v>
      </c>
      <c r="B68" s="13" t="s">
        <v>64</v>
      </c>
      <c r="C68" s="16">
        <f t="shared" si="29"/>
        <v>0</v>
      </c>
      <c r="D68" s="18">
        <v>0</v>
      </c>
      <c r="E68" s="18">
        <v>0</v>
      </c>
      <c r="F68" s="16">
        <f t="shared" si="30"/>
        <v>0</v>
      </c>
      <c r="G68" s="18">
        <v>0</v>
      </c>
      <c r="H68" s="18">
        <v>0</v>
      </c>
    </row>
    <row r="69" s="1" customFormat="1" ht="16.95" customHeight="1" spans="1:8">
      <c r="A69" s="13">
        <v>59908</v>
      </c>
      <c r="B69" s="13" t="s">
        <v>65</v>
      </c>
      <c r="C69" s="16">
        <f t="shared" si="29"/>
        <v>0</v>
      </c>
      <c r="D69" s="18">
        <v>0</v>
      </c>
      <c r="E69" s="18">
        <v>0</v>
      </c>
      <c r="F69" s="16">
        <f t="shared" si="30"/>
        <v>0</v>
      </c>
      <c r="G69" s="18">
        <v>0</v>
      </c>
      <c r="H69" s="18">
        <v>0</v>
      </c>
    </row>
    <row r="70" s="1" customFormat="1" ht="16.95" customHeight="1" spans="1:8">
      <c r="A70" s="13">
        <v>59999</v>
      </c>
      <c r="B70" s="13" t="s">
        <v>66</v>
      </c>
      <c r="C70" s="16">
        <f t="shared" si="29"/>
        <v>7219</v>
      </c>
      <c r="D70" s="18">
        <v>7219</v>
      </c>
      <c r="E70" s="18">
        <v>0</v>
      </c>
      <c r="F70" s="16">
        <f t="shared" si="30"/>
        <v>0</v>
      </c>
      <c r="G70" s="18">
        <v>0</v>
      </c>
      <c r="H70" s="18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晋中市一般公共预算基本支出决算表</vt:lpstr>
      <vt:lpstr>市本级一般公共预算基本支出决算表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2020-09-07T01:57:00Z</dcterms:created>
  <dcterms:modified xsi:type="dcterms:W3CDTF">2021-08-26T03:06:01Z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