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6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<sst xmlns="http://schemas.openxmlformats.org/spreadsheetml/2006/main" count="464" uniqueCount="204">
  <si>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</si>
  <si>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</si>
  <si>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</si>
  <si>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</si>
  <si>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</si>
  <si>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</si>
  <si>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</si>
  <si>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</si>
  <si>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</si>
  <si>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</si>
  <si>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</si>
  <si>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</si>
  <si>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</si>
  <si>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</si>
  <si>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</si>
  <si>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</si>
  <si>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</si>
  <si>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</si>
  <si>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</si>
  <si>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</si>
  <si>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</si>
  <si>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</si>
  <si>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</si>
  <si>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</si>
  <si>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</si>
  <si>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</si>
  <si>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</si>
  <si>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</si>
  <si>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</si>
  <si>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</si>
  <si>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</si>
  <si>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</si>
  <si>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</si>
  <si>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</si>
  <si>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晋中市潇河流域管理局</t>
  </si>
  <si>
    <t>晋中市潇河流域管理局2020年预算收支总表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</si>
  <si>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</si>
  <si>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</si>
  <si>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</si>
  <si>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</si>
  <si>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</si>
  <si>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</si>
  <si>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</si>
  <si>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</si>
  <si>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</si>
  <si>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</si>
  <si>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</si>
  <si>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</si>
  <si>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</si>
  <si>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</si>
  <si>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晋中市潇河流域管理局2020年财政拨款收支总表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</si>
  <si>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</si>
  <si>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</si>
  <si>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</si>
  <si>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</si>
  <si>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</si>
  <si>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</si>
  <si>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</si>
  <si>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晋中市潇河流域管理局2020年部门预算收入总表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</si>
  <si>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</si>
  <si>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</si>
  <si>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</si>
  <si>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</si>
  <si>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</si>
  <si>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</si>
  <si>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</si>
  <si>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</si>
  <si>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</si>
  <si>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</si>
  <si>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</si>
  <si>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</si>
  <si>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</si>
  <si>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</si>
  <si>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</si>
  <si>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</si>
  <si>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</si>
  <si>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</si>
  <si>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</si>
  <si>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</si>
  <si>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</si>
  <si>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</si>
  <si>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</si>
  <si>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</si>
  <si>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</si>
  <si>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</si>
  <si>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213</t>
  </si>
  <si>
    <t xml:space="preserve">  21303</t>
  </si>
  <si>
    <t xml:space="preserve">  水利</t>
  </si>
  <si>
    <t xml:space="preserve">    2130314</t>
  </si>
  <si>
    <t xml:space="preserve">    防汛</t>
  </si>
  <si>
    <t xml:space="preserve">    2130399</t>
  </si>
  <si>
    <t xml:space="preserve">    其他水利支出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</si>
  <si>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</si>
  <si>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</si>
  <si>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</si>
  <si>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</si>
  <si>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</si>
  <si>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</si>
  <si>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</si>
  <si>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晋中市潇河流域管理局2020年部门预算支出总表</t>
  </si>
  <si>
    <t>基本支出</t>
  </si>
  <si>
    <t>项目支出</t>
  </si>
  <si>
    <t>晋中市潇河流域管理局2020年一般公共预算支出预算表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</si>
  <si>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</si>
  <si>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</si>
  <si>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</si>
  <si>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</si>
  <si>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</si>
  <si>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</si>
  <si>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</si>
  <si>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07</t>
  </si>
  <si>
    <t xml:space="preserve">    99</t>
  </si>
  <si>
    <t xml:space="preserve">  11</t>
  </si>
  <si>
    <t xml:space="preserve">  03</t>
  </si>
  <si>
    <t xml:space="preserve">    14</t>
  </si>
  <si>
    <t xml:space="preserve">  02</t>
  </si>
  <si>
    <t xml:space="preserve">    01</t>
  </si>
  <si>
    <t>晋中市潇河流域管理局2020年一般公共预算安排基本支出分经济科目表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</si>
  <si>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</si>
  <si>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</si>
  <si>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</si>
  <si>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</si>
  <si>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</si>
  <si>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</si>
  <si>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</si>
  <si>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</si>
  <si>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</si>
  <si>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</si>
  <si>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</si>
  <si>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</si>
  <si>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</si>
  <si>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</si>
  <si>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</si>
  <si>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</si>
  <si>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</si>
  <si>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</si>
  <si>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</si>
  <si>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</si>
  <si>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</si>
  <si>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</si>
  <si>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</si>
  <si>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</si>
  <si>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</si>
  <si>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</si>
  <si>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</si>
  <si>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</si>
  <si>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</si>
  <si>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</si>
  <si>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</si>
  <si>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</si>
  <si>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</si>
  <si>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</si>
  <si>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</si>
  <si>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</si>
  <si>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</si>
  <si>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</si>
  <si>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</si>
  <si>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</si>
  <si>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</si>
  <si>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</si>
  <si>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</si>
  <si>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</si>
  <si>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</si>
  <si>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</si>
  <si>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</si>
  <si>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</si>
  <si>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</si>
  <si>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</si>
  <si>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</si>
  <si>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</si>
  <si>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</si>
  <si>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</si>
  <si>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</si>
  <si>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</si>
  <si>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</si>
  <si>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</si>
  <si>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党务经费3.5万元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</si>
  <si>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</si>
  <si>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</si>
  <si>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</si>
  <si>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</si>
  <si>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</si>
  <si>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</si>
  <si>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</si>
  <si>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</si>
  <si>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</si>
  <si>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</si>
  <si>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</si>
  <si>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</si>
  <si>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</si>
  <si>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</si>
  <si>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晋中市潇河流域管理局2020年政府性基金预算支出预算表</t>
  </si>
  <si>
    <t>212</t>
  </si>
  <si>
    <t xml:space="preserve">  08</t>
  </si>
  <si>
    <t xml:space="preserve">  国有土地使用权出让收入安排的支出</t>
  </si>
  <si>
    <t xml:space="preserve">    其他国有土地使用权出让收入安排的支出</t>
  </si>
  <si>
    <t>晋中市潇河流域管理局2020年“三公”经费预算表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</si>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</sst>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4031.95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170.76</v>
      </c>
      <c r="K6" s="30">
        <v>0</v>
      </c>
      <c r="L6" s="30">
        <v>40.75</v>
      </c>
      <c r="M6" s="30">
        <v>0</v>
      </c>
      <c r="N6" s="30">
        <v>0</v>
      </c>
      <c r="O6" s="30">
        <v>3716.9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103.54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4031.95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170.76</v>
      </c>
      <c r="K7" s="30">
        <v>0</v>
      </c>
      <c r="L7" s="30">
        <v>40.75</v>
      </c>
      <c r="M7" s="30">
        <v>0</v>
      </c>
      <c r="N7" s="30">
        <v>0</v>
      </c>
      <c r="O7" s="30">
        <v>3716.9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103.54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1442.45</v>
      </c>
      <c r="C7" s="13">
        <v>4031.95</v>
      </c>
      <c r="D7" s="89">
        <f>IF(B7&gt;0,(C7-B7)/B7,0)</f>
        <v>1.7952095393254532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3158</v>
      </c>
      <c r="C8" s="13">
        <v>0</v>
      </c>
      <c r="D8" s="89">
        <f>IF(B8&gt;0,(C8-B8)/B8,0)</f>
        <v>-1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220</v>
      </c>
      <c r="G14" s="30">
        <v>170.76</v>
      </c>
      <c r="H14" s="89">
        <f t="shared" si="0"/>
        <v>-0.22381818181818186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41.69</v>
      </c>
      <c r="G16" s="30">
        <v>40.75</v>
      </c>
      <c r="H16" s="89">
        <f t="shared" si="0"/>
        <v>-0.022547373470856266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3158</v>
      </c>
      <c r="G18" s="30">
        <v>0</v>
      </c>
      <c r="H18" s="89">
        <f t="shared" si="0"/>
        <v>-1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1075.18</v>
      </c>
      <c r="G19" s="30">
        <v>3716.9</v>
      </c>
      <c r="H19" s="89">
        <f t="shared" si="0"/>
        <v>2.457002548410499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105.58</v>
      </c>
      <c r="G26" s="30">
        <v>103.54</v>
      </c>
      <c r="H26" s="89">
        <f t="shared" si="0"/>
        <v>-0.019321841257813905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4600.45</v>
      </c>
      <c r="C37" s="78">
        <f>SUM(C7:C10)</f>
        <v>4031.95</v>
      </c>
      <c r="D37" s="103">
        <f>IF(B37&gt;0,(C37-B37)/B37,0)</f>
        <v>-0.12357486767598823</v>
      </c>
      <c r="E37" s="67" t="s">
        <v>49</v>
      </c>
      <c r="F37" s="81">
        <f>SUM(F7:F35)</f>
        <v>4600.45</v>
      </c>
      <c r="G37" s="81">
        <f>SUM(G7:G35)</f>
        <v>4031.95</v>
      </c>
      <c r="H37" s="103">
        <f>IF(F37&gt;0,(G37-F37)/F37,0)</f>
        <v>-0.12357486767598823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4031.95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170.76</v>
      </c>
      <c r="E14" s="30">
        <v>170.76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40.75</v>
      </c>
      <c r="E16" s="30">
        <v>40.75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3716.9</v>
      </c>
      <c r="E19" s="30">
        <v>3716.9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103.54</v>
      </c>
      <c r="E26" s="30">
        <v>103.54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4031.95</v>
      </c>
      <c r="C37" s="67" t="s">
        <v>49</v>
      </c>
      <c r="D37" s="81">
        <f>SUM(D7:D35)</f>
        <v>4031.95</v>
      </c>
      <c r="E37" s="81">
        <f>SUM(E7:E35)</f>
        <v>4031.95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4031.95</v>
      </c>
      <c r="D7" s="52">
        <v>4031.95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170.76</v>
      </c>
      <c r="D8" s="52">
        <v>170.76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170.76</v>
      </c>
      <c r="D9" s="52">
        <v>170.76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36.39</v>
      </c>
      <c r="D10" s="52">
        <v>36.39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69</v>
      </c>
      <c r="B11" s="47" t="s">
        <v>70</v>
      </c>
      <c r="C11" s="49">
        <v>89.58</v>
      </c>
      <c r="D11" s="52">
        <v>89.58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44.79</v>
      </c>
      <c r="D12" s="52">
        <v>44.79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40.75</v>
      </c>
      <c r="D13" s="52">
        <v>40.75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0.66</v>
      </c>
      <c r="D14" s="52">
        <v>0.66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0.66</v>
      </c>
      <c r="D15" s="52">
        <v>0.66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40.09</v>
      </c>
      <c r="D16" s="52">
        <v>40.09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38.63</v>
      </c>
      <c r="D17" s="52">
        <v>38.63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84</v>
      </c>
      <c r="C18" s="49">
        <v>1.46</v>
      </c>
      <c r="D18" s="52">
        <v>1.46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85</v>
      </c>
      <c r="B19" s="47" t="s">
        <v>16</v>
      </c>
      <c r="C19" s="49">
        <v>3716.9</v>
      </c>
      <c r="D19" s="52">
        <v>3716.9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3716.9</v>
      </c>
      <c r="D20" s="52">
        <v>3716.9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89</v>
      </c>
      <c r="C21" s="49">
        <v>30</v>
      </c>
      <c r="D21" s="52">
        <v>30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90</v>
      </c>
      <c r="B22" s="47" t="s">
        <v>91</v>
      </c>
      <c r="C22" s="49">
        <v>3686.9</v>
      </c>
      <c r="D22" s="52">
        <v>3686.9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92</v>
      </c>
      <c r="B23" s="47" t="s">
        <v>23</v>
      </c>
      <c r="C23" s="49">
        <v>103.54</v>
      </c>
      <c r="D23" s="52">
        <v>103.54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93</v>
      </c>
      <c r="B24" s="47" t="s">
        <v>94</v>
      </c>
      <c r="C24" s="49">
        <v>103.54</v>
      </c>
      <c r="D24" s="52">
        <v>103.54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95</v>
      </c>
      <c r="B25" s="47" t="s">
        <v>96</v>
      </c>
      <c r="C25" s="49">
        <v>63.7</v>
      </c>
      <c r="D25" s="52">
        <v>63.7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97</v>
      </c>
      <c r="B26" s="47" t="s">
        <v>98</v>
      </c>
      <c r="C26" s="49">
        <v>39.84</v>
      </c>
      <c r="D26" s="52">
        <v>39.84</v>
      </c>
      <c r="E26" s="52">
        <v>0</v>
      </c>
      <c r="F26" s="52">
        <v>0</v>
      </c>
      <c r="G26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99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100</v>
      </c>
      <c r="E4" s="46" t="s">
        <v>101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4031.95</v>
      </c>
      <c r="D7" s="49">
        <v>987.95</v>
      </c>
      <c r="E7" s="50">
        <v>3044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170.76</v>
      </c>
      <c r="D8" s="49">
        <v>170.76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170.76</v>
      </c>
      <c r="D9" s="49">
        <v>170.76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36.39</v>
      </c>
      <c r="D10" s="49">
        <v>36.39</v>
      </c>
      <c r="E10" s="50">
        <v>0</v>
      </c>
    </row>
    <row r="11" spans="1:5" ht="18.75" customHeight="1">
      <c r="A11" s="29" t="s">
        <v>69</v>
      </c>
      <c r="B11" s="47" t="s">
        <v>70</v>
      </c>
      <c r="C11" s="48">
        <v>89.58</v>
      </c>
      <c r="D11" s="49">
        <v>89.58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44.79</v>
      </c>
      <c r="D12" s="49">
        <v>44.79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40.75</v>
      </c>
      <c r="D13" s="49">
        <v>40.75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0.66</v>
      </c>
      <c r="D14" s="49">
        <v>0.66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0.66</v>
      </c>
      <c r="D15" s="49">
        <v>0.66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40.09</v>
      </c>
      <c r="D16" s="49">
        <v>40.09</v>
      </c>
      <c r="E16" s="50">
        <v>0</v>
      </c>
    </row>
    <row r="17" spans="1:5" ht="15.75" customHeight="1">
      <c r="A17" s="29" t="s">
        <v>81</v>
      </c>
      <c r="B17" s="47" t="s">
        <v>82</v>
      </c>
      <c r="C17" s="48">
        <v>38.63</v>
      </c>
      <c r="D17" s="49">
        <v>38.63</v>
      </c>
      <c r="E17" s="50">
        <v>0</v>
      </c>
    </row>
    <row r="18" spans="1:5" ht="15.75" customHeight="1">
      <c r="A18" s="29" t="s">
        <v>83</v>
      </c>
      <c r="B18" s="47" t="s">
        <v>84</v>
      </c>
      <c r="C18" s="48">
        <v>1.46</v>
      </c>
      <c r="D18" s="49">
        <v>1.46</v>
      </c>
      <c r="E18" s="50">
        <v>0</v>
      </c>
    </row>
    <row r="19" spans="1:5" ht="15.75" customHeight="1">
      <c r="A19" s="29" t="s">
        <v>85</v>
      </c>
      <c r="B19" s="47" t="s">
        <v>16</v>
      </c>
      <c r="C19" s="48">
        <v>3716.9</v>
      </c>
      <c r="D19" s="49">
        <v>672.9</v>
      </c>
      <c r="E19" s="50">
        <v>3044</v>
      </c>
    </row>
    <row r="20" spans="1:5" ht="15.75" customHeight="1">
      <c r="A20" s="29" t="s">
        <v>86</v>
      </c>
      <c r="B20" s="47" t="s">
        <v>87</v>
      </c>
      <c r="C20" s="48">
        <v>3716.9</v>
      </c>
      <c r="D20" s="49">
        <v>672.9</v>
      </c>
      <c r="E20" s="50">
        <v>3044</v>
      </c>
    </row>
    <row r="21" spans="1:5" ht="15.75" customHeight="1">
      <c r="A21" s="29" t="s">
        <v>88</v>
      </c>
      <c r="B21" s="47" t="s">
        <v>89</v>
      </c>
      <c r="C21" s="48">
        <v>30</v>
      </c>
      <c r="D21" s="49">
        <v>0</v>
      </c>
      <c r="E21" s="50">
        <v>30</v>
      </c>
    </row>
    <row r="22" spans="1:5" ht="15.75" customHeight="1">
      <c r="A22" s="29" t="s">
        <v>90</v>
      </c>
      <c r="B22" s="47" t="s">
        <v>91</v>
      </c>
      <c r="C22" s="48">
        <v>3686.9</v>
      </c>
      <c r="D22" s="49">
        <v>672.9</v>
      </c>
      <c r="E22" s="50">
        <v>3014</v>
      </c>
    </row>
    <row r="23" spans="1:5" ht="15.75" customHeight="1">
      <c r="A23" s="29" t="s">
        <v>92</v>
      </c>
      <c r="B23" s="47" t="s">
        <v>23</v>
      </c>
      <c r="C23" s="48">
        <v>103.54</v>
      </c>
      <c r="D23" s="49">
        <v>103.54</v>
      </c>
      <c r="E23" s="50">
        <v>0</v>
      </c>
    </row>
    <row r="24" spans="1:5" ht="15.75" customHeight="1">
      <c r="A24" s="29" t="s">
        <v>93</v>
      </c>
      <c r="B24" s="47" t="s">
        <v>94</v>
      </c>
      <c r="C24" s="48">
        <v>103.54</v>
      </c>
      <c r="D24" s="49">
        <v>103.54</v>
      </c>
      <c r="E24" s="50">
        <v>0</v>
      </c>
    </row>
    <row r="25" spans="1:5" ht="15.75" customHeight="1">
      <c r="A25" s="29" t="s">
        <v>95</v>
      </c>
      <c r="B25" s="47" t="s">
        <v>96</v>
      </c>
      <c r="C25" s="48">
        <v>63.7</v>
      </c>
      <c r="D25" s="49">
        <v>63.7</v>
      </c>
      <c r="E25" s="50">
        <v>0</v>
      </c>
    </row>
    <row r="26" spans="1:5" ht="15.75" customHeight="1">
      <c r="A26" s="29" t="s">
        <v>97</v>
      </c>
      <c r="B26" s="47" t="s">
        <v>98</v>
      </c>
      <c r="C26" s="48">
        <v>39.84</v>
      </c>
      <c r="D26" s="49">
        <v>39.84</v>
      </c>
      <c r="E26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U18" sqref="U18"/>
    </sheetView>
  </sheetViews>
  <sheetFormatPr defaultColWidth="9.16015625" defaultRowHeight="11.25"/>
  <cols>
    <col min="1" max="1" width="11.5" style="0" customWidth="1"/>
    <col min="2" max="2" width="39.33203125" style="0" customWidth="1"/>
    <col min="3" max="11" width="16.33203125" style="0" customWidth="1"/>
  </cols>
  <sheetData>
    <row r="1" ht="12.75" customHeight="1">
      <c r="A1" s="3"/>
    </row>
    <row r="2" spans="1:11" ht="20.25" customHeight="1">
      <c r="A2" s="16" t="s">
        <v>102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103</v>
      </c>
      <c r="D4" s="19"/>
      <c r="E4" s="19"/>
      <c r="F4" s="20" t="s">
        <v>104</v>
      </c>
      <c r="G4" s="21"/>
      <c r="H4" s="22"/>
      <c r="I4" s="22" t="s">
        <v>105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100</v>
      </c>
      <c r="E5" s="25" t="s">
        <v>101</v>
      </c>
      <c r="F5" s="25" t="s">
        <v>3</v>
      </c>
      <c r="G5" s="26" t="s">
        <v>100</v>
      </c>
      <c r="H5" s="25" t="s">
        <v>101</v>
      </c>
      <c r="I5" s="25" t="s">
        <v>3</v>
      </c>
      <c r="J5" s="26" t="s">
        <v>100</v>
      </c>
      <c r="K5" s="33" t="s">
        <v>101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1442.45</v>
      </c>
      <c r="D7" s="30">
        <v>1262.45</v>
      </c>
      <c r="E7" s="30">
        <v>180</v>
      </c>
      <c r="F7" s="30">
        <v>4031.95</v>
      </c>
      <c r="G7" s="30">
        <v>987.95</v>
      </c>
      <c r="H7" s="30">
        <v>3044</v>
      </c>
      <c r="I7" s="35">
        <f aca="true" t="shared" si="0" ref="I7:I26">IF(C7&gt;0,(F7-C7)/C7,0)</f>
        <v>1.7952095393254532</v>
      </c>
      <c r="J7" s="36">
        <f aca="true" t="shared" si="1" ref="J7:J26">IF(D7&gt;0,(G7-D7)/D7,0)</f>
        <v>-0.21743435383579546</v>
      </c>
      <c r="K7" s="37">
        <f aca="true" t="shared" si="2" ref="K7:K26">IF(E7&gt;0,(H7-E7)/E7,0)</f>
        <v>15.911111111111111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220</v>
      </c>
      <c r="D8" s="30">
        <v>220</v>
      </c>
      <c r="E8" s="30">
        <v>0</v>
      </c>
      <c r="F8" s="30">
        <v>170.76</v>
      </c>
      <c r="G8" s="30">
        <v>170.76</v>
      </c>
      <c r="H8" s="30">
        <v>0</v>
      </c>
      <c r="I8" s="35">
        <f t="shared" si="0"/>
        <v>-0.22381818181818186</v>
      </c>
      <c r="J8" s="36">
        <f t="shared" si="1"/>
        <v>-0.22381818181818186</v>
      </c>
      <c r="K8" s="37">
        <f t="shared" si="2"/>
        <v>0</v>
      </c>
    </row>
    <row r="9" spans="1:11" ht="16.5" customHeight="1">
      <c r="A9" s="29" t="s">
        <v>106</v>
      </c>
      <c r="B9" s="29" t="s">
        <v>66</v>
      </c>
      <c r="C9" s="30">
        <v>220</v>
      </c>
      <c r="D9" s="30">
        <v>220</v>
      </c>
      <c r="E9" s="30">
        <v>0</v>
      </c>
      <c r="F9" s="30">
        <v>170.76</v>
      </c>
      <c r="G9" s="30">
        <v>170.76</v>
      </c>
      <c r="H9" s="30">
        <v>0</v>
      </c>
      <c r="I9" s="35">
        <f t="shared" si="0"/>
        <v>-0.22381818181818186</v>
      </c>
      <c r="J9" s="36">
        <f t="shared" si="1"/>
        <v>-0.22381818181818186</v>
      </c>
      <c r="K9" s="37">
        <f t="shared" si="2"/>
        <v>0</v>
      </c>
    </row>
    <row r="10" spans="1:11" ht="16.5" customHeight="1">
      <c r="A10" s="29" t="s">
        <v>107</v>
      </c>
      <c r="B10" s="29" t="s">
        <v>68</v>
      </c>
      <c r="C10" s="30">
        <v>59.84</v>
      </c>
      <c r="D10" s="30">
        <v>59.84</v>
      </c>
      <c r="E10" s="30">
        <v>0</v>
      </c>
      <c r="F10" s="30">
        <v>36.39</v>
      </c>
      <c r="G10" s="30">
        <v>36.39</v>
      </c>
      <c r="H10" s="30">
        <v>0</v>
      </c>
      <c r="I10" s="35">
        <f t="shared" si="0"/>
        <v>-0.39187834224598933</v>
      </c>
      <c r="J10" s="36">
        <f t="shared" si="1"/>
        <v>-0.39187834224598933</v>
      </c>
      <c r="K10" s="37">
        <f t="shared" si="2"/>
        <v>0</v>
      </c>
    </row>
    <row r="11" spans="1:11" ht="16.5" customHeight="1">
      <c r="A11" s="29" t="s">
        <v>108</v>
      </c>
      <c r="B11" s="29" t="s">
        <v>70</v>
      </c>
      <c r="C11" s="30">
        <v>114.4</v>
      </c>
      <c r="D11" s="30">
        <v>114.4</v>
      </c>
      <c r="E11" s="30">
        <v>0</v>
      </c>
      <c r="F11" s="30">
        <v>89.58</v>
      </c>
      <c r="G11" s="30">
        <v>89.58</v>
      </c>
      <c r="H11" s="30">
        <v>0</v>
      </c>
      <c r="I11" s="35">
        <f t="shared" si="0"/>
        <v>-0.21695804195804202</v>
      </c>
      <c r="J11" s="36">
        <f t="shared" si="1"/>
        <v>-0.21695804195804202</v>
      </c>
      <c r="K11" s="37">
        <f t="shared" si="2"/>
        <v>0</v>
      </c>
    </row>
    <row r="12" spans="1:11" ht="16.5" customHeight="1">
      <c r="A12" s="29" t="s">
        <v>109</v>
      </c>
      <c r="B12" s="29" t="s">
        <v>72</v>
      </c>
      <c r="C12" s="30">
        <v>45.76</v>
      </c>
      <c r="D12" s="30">
        <v>45.76</v>
      </c>
      <c r="E12" s="30">
        <v>0</v>
      </c>
      <c r="F12" s="30">
        <v>44.79</v>
      </c>
      <c r="G12" s="30">
        <v>44.79</v>
      </c>
      <c r="H12" s="30">
        <v>0</v>
      </c>
      <c r="I12" s="35">
        <f t="shared" si="0"/>
        <v>-0.021197552447552424</v>
      </c>
      <c r="J12" s="36">
        <f t="shared" si="1"/>
        <v>-0.021197552447552424</v>
      </c>
      <c r="K12" s="37">
        <f t="shared" si="2"/>
        <v>0</v>
      </c>
    </row>
    <row r="13" spans="1:11" ht="15.75" customHeight="1">
      <c r="A13" s="29" t="s">
        <v>73</v>
      </c>
      <c r="B13" s="29" t="s">
        <v>74</v>
      </c>
      <c r="C13" s="30">
        <v>41.69</v>
      </c>
      <c r="D13" s="30">
        <v>41.69</v>
      </c>
      <c r="E13" s="30">
        <v>0</v>
      </c>
      <c r="F13" s="30">
        <v>40.75</v>
      </c>
      <c r="G13" s="30">
        <v>40.75</v>
      </c>
      <c r="H13" s="30">
        <v>0</v>
      </c>
      <c r="I13" s="35">
        <f t="shared" si="0"/>
        <v>-0.022547373470856266</v>
      </c>
      <c r="J13" s="36">
        <f t="shared" si="1"/>
        <v>-0.022547373470856266</v>
      </c>
      <c r="K13" s="37">
        <f t="shared" si="2"/>
        <v>0</v>
      </c>
    </row>
    <row r="14" spans="1:11" ht="15.75" customHeight="1">
      <c r="A14" s="29" t="s">
        <v>110</v>
      </c>
      <c r="B14" s="29" t="s">
        <v>76</v>
      </c>
      <c r="C14" s="30">
        <v>0.72</v>
      </c>
      <c r="D14" s="30">
        <v>0.72</v>
      </c>
      <c r="E14" s="30">
        <v>0</v>
      </c>
      <c r="F14" s="30">
        <v>0.66</v>
      </c>
      <c r="G14" s="30">
        <v>0.66</v>
      </c>
      <c r="H14" s="30">
        <v>0</v>
      </c>
      <c r="I14" s="35">
        <f t="shared" si="0"/>
        <v>-0.08333333333333326</v>
      </c>
      <c r="J14" s="36">
        <f t="shared" si="1"/>
        <v>-0.08333333333333326</v>
      </c>
      <c r="K14" s="37">
        <f t="shared" si="2"/>
        <v>0</v>
      </c>
    </row>
    <row r="15" spans="1:11" ht="18.75" customHeight="1">
      <c r="A15" s="29" t="s">
        <v>111</v>
      </c>
      <c r="B15" s="29" t="s">
        <v>78</v>
      </c>
      <c r="C15" s="30">
        <v>0.72</v>
      </c>
      <c r="D15" s="30">
        <v>0.72</v>
      </c>
      <c r="E15" s="30">
        <v>0</v>
      </c>
      <c r="F15" s="30">
        <v>0.66</v>
      </c>
      <c r="G15" s="30">
        <v>0.66</v>
      </c>
      <c r="H15" s="30">
        <v>0</v>
      </c>
      <c r="I15" s="35">
        <f t="shared" si="0"/>
        <v>-0.08333333333333326</v>
      </c>
      <c r="J15" s="36">
        <f t="shared" si="1"/>
        <v>-0.08333333333333326</v>
      </c>
      <c r="K15" s="37">
        <f t="shared" si="2"/>
        <v>0</v>
      </c>
    </row>
    <row r="16" spans="1:11" ht="18.75" customHeight="1">
      <c r="A16" s="29" t="s">
        <v>112</v>
      </c>
      <c r="B16" s="29" t="s">
        <v>80</v>
      </c>
      <c r="C16" s="30">
        <v>40.97</v>
      </c>
      <c r="D16" s="30">
        <v>40.97</v>
      </c>
      <c r="E16" s="30">
        <v>0</v>
      </c>
      <c r="F16" s="30">
        <v>40.09</v>
      </c>
      <c r="G16" s="30">
        <v>40.09</v>
      </c>
      <c r="H16" s="30">
        <v>0</v>
      </c>
      <c r="I16" s="35">
        <f t="shared" si="0"/>
        <v>-0.021479131071515632</v>
      </c>
      <c r="J16" s="36">
        <f t="shared" si="1"/>
        <v>-0.021479131071515632</v>
      </c>
      <c r="K16" s="37">
        <f t="shared" si="2"/>
        <v>0</v>
      </c>
    </row>
    <row r="17" spans="1:11" ht="15.75" customHeight="1">
      <c r="A17" s="29" t="s">
        <v>107</v>
      </c>
      <c r="B17" s="29" t="s">
        <v>82</v>
      </c>
      <c r="C17" s="30">
        <v>39.47</v>
      </c>
      <c r="D17" s="30">
        <v>39.47</v>
      </c>
      <c r="E17" s="30">
        <v>0</v>
      </c>
      <c r="F17" s="30">
        <v>38.63</v>
      </c>
      <c r="G17" s="30">
        <v>38.63</v>
      </c>
      <c r="H17" s="30">
        <v>0</v>
      </c>
      <c r="I17" s="35">
        <f t="shared" si="0"/>
        <v>-0.021281986318722988</v>
      </c>
      <c r="J17" s="36">
        <f t="shared" si="1"/>
        <v>-0.021281986318722988</v>
      </c>
      <c r="K17" s="37">
        <f t="shared" si="2"/>
        <v>0</v>
      </c>
    </row>
    <row r="18" spans="1:11" ht="18.75" customHeight="1">
      <c r="A18" s="29" t="s">
        <v>111</v>
      </c>
      <c r="B18" s="29" t="s">
        <v>84</v>
      </c>
      <c r="C18" s="30">
        <v>1.5</v>
      </c>
      <c r="D18" s="30">
        <v>1.5</v>
      </c>
      <c r="E18" s="30">
        <v>0</v>
      </c>
      <c r="F18" s="30">
        <v>1.46</v>
      </c>
      <c r="G18" s="30">
        <v>1.46</v>
      </c>
      <c r="H18" s="30">
        <v>0</v>
      </c>
      <c r="I18" s="35">
        <f t="shared" si="0"/>
        <v>-0.02666666666666669</v>
      </c>
      <c r="J18" s="36">
        <f t="shared" si="1"/>
        <v>-0.02666666666666669</v>
      </c>
      <c r="K18" s="37">
        <f t="shared" si="2"/>
        <v>0</v>
      </c>
    </row>
    <row r="19" spans="1:11" ht="15.75" customHeight="1">
      <c r="A19" s="29" t="s">
        <v>85</v>
      </c>
      <c r="B19" s="29" t="s">
        <v>16</v>
      </c>
      <c r="C19" s="30">
        <v>1075.18</v>
      </c>
      <c r="D19" s="30">
        <v>895.18</v>
      </c>
      <c r="E19" s="30">
        <v>180</v>
      </c>
      <c r="F19" s="30">
        <v>3716.9</v>
      </c>
      <c r="G19" s="30">
        <v>672.9</v>
      </c>
      <c r="H19" s="30">
        <v>3044</v>
      </c>
      <c r="I19" s="35">
        <f t="shared" si="0"/>
        <v>2.457002548410499</v>
      </c>
      <c r="J19" s="36">
        <f t="shared" si="1"/>
        <v>-0.24830760294019077</v>
      </c>
      <c r="K19" s="37">
        <f t="shared" si="2"/>
        <v>15.911111111111111</v>
      </c>
    </row>
    <row r="20" spans="1:11" ht="15.75" customHeight="1">
      <c r="A20" s="29" t="s">
        <v>113</v>
      </c>
      <c r="B20" s="29" t="s">
        <v>87</v>
      </c>
      <c r="C20" s="30">
        <v>1075.18</v>
      </c>
      <c r="D20" s="30">
        <v>895.18</v>
      </c>
      <c r="E20" s="30">
        <v>180</v>
      </c>
      <c r="F20" s="30">
        <v>3716.9</v>
      </c>
      <c r="G20" s="30">
        <v>672.9</v>
      </c>
      <c r="H20" s="30">
        <v>3044</v>
      </c>
      <c r="I20" s="35">
        <f t="shared" si="0"/>
        <v>2.457002548410499</v>
      </c>
      <c r="J20" s="36">
        <f t="shared" si="1"/>
        <v>-0.24830760294019077</v>
      </c>
      <c r="K20" s="37">
        <f t="shared" si="2"/>
        <v>15.911111111111111</v>
      </c>
    </row>
    <row r="21" spans="1:11" ht="15.75" customHeight="1">
      <c r="A21" s="29" t="s">
        <v>114</v>
      </c>
      <c r="B21" s="29" t="s">
        <v>89</v>
      </c>
      <c r="C21" s="30">
        <v>30</v>
      </c>
      <c r="D21" s="30">
        <v>0</v>
      </c>
      <c r="E21" s="30">
        <v>30</v>
      </c>
      <c r="F21" s="30">
        <v>30</v>
      </c>
      <c r="G21" s="30">
        <v>0</v>
      </c>
      <c r="H21" s="30">
        <v>30</v>
      </c>
      <c r="I21" s="35">
        <f t="shared" si="0"/>
        <v>0</v>
      </c>
      <c r="J21" s="36">
        <f t="shared" si="1"/>
        <v>0</v>
      </c>
      <c r="K21" s="37">
        <f t="shared" si="2"/>
        <v>0</v>
      </c>
    </row>
    <row r="22" spans="1:11" ht="15.75" customHeight="1">
      <c r="A22" s="29" t="s">
        <v>111</v>
      </c>
      <c r="B22" s="29" t="s">
        <v>91</v>
      </c>
      <c r="C22" s="30">
        <v>1045.18</v>
      </c>
      <c r="D22" s="30">
        <v>895.18</v>
      </c>
      <c r="E22" s="30">
        <v>150</v>
      </c>
      <c r="F22" s="30">
        <v>3686.9</v>
      </c>
      <c r="G22" s="30">
        <v>672.9</v>
      </c>
      <c r="H22" s="30">
        <v>3014</v>
      </c>
      <c r="I22" s="35">
        <f t="shared" si="0"/>
        <v>2.527526359096041</v>
      </c>
      <c r="J22" s="36">
        <f t="shared" si="1"/>
        <v>-0.24830760294019077</v>
      </c>
      <c r="K22" s="37">
        <f t="shared" si="2"/>
        <v>19.093333333333334</v>
      </c>
    </row>
    <row r="23" spans="1:11" ht="15.75" customHeight="1">
      <c r="A23" s="29" t="s">
        <v>92</v>
      </c>
      <c r="B23" s="29" t="s">
        <v>23</v>
      </c>
      <c r="C23" s="30">
        <v>105.58</v>
      </c>
      <c r="D23" s="30">
        <v>105.58</v>
      </c>
      <c r="E23" s="30">
        <v>0</v>
      </c>
      <c r="F23" s="30">
        <v>103.54</v>
      </c>
      <c r="G23" s="30">
        <v>103.54</v>
      </c>
      <c r="H23" s="30">
        <v>0</v>
      </c>
      <c r="I23" s="35">
        <f t="shared" si="0"/>
        <v>-0.019321841257813905</v>
      </c>
      <c r="J23" s="36">
        <f t="shared" si="1"/>
        <v>-0.019321841257813905</v>
      </c>
      <c r="K23" s="37">
        <f t="shared" si="2"/>
        <v>0</v>
      </c>
    </row>
    <row r="24" spans="1:11" ht="15.75" customHeight="1">
      <c r="A24" s="29" t="s">
        <v>115</v>
      </c>
      <c r="B24" s="29" t="s">
        <v>94</v>
      </c>
      <c r="C24" s="30">
        <v>105.58</v>
      </c>
      <c r="D24" s="30">
        <v>105.58</v>
      </c>
      <c r="E24" s="30">
        <v>0</v>
      </c>
      <c r="F24" s="30">
        <v>103.54</v>
      </c>
      <c r="G24" s="30">
        <v>103.54</v>
      </c>
      <c r="H24" s="30">
        <v>0</v>
      </c>
      <c r="I24" s="35">
        <f t="shared" si="0"/>
        <v>-0.019321841257813905</v>
      </c>
      <c r="J24" s="36">
        <f t="shared" si="1"/>
        <v>-0.019321841257813905</v>
      </c>
      <c r="K24" s="37">
        <f t="shared" si="2"/>
        <v>0</v>
      </c>
    </row>
    <row r="25" spans="1:11" ht="15.75" customHeight="1">
      <c r="A25" s="29" t="s">
        <v>116</v>
      </c>
      <c r="B25" s="29" t="s">
        <v>96</v>
      </c>
      <c r="C25" s="30">
        <v>65.07</v>
      </c>
      <c r="D25" s="30">
        <v>65.07</v>
      </c>
      <c r="E25" s="30">
        <v>0</v>
      </c>
      <c r="F25" s="30">
        <v>63.7</v>
      </c>
      <c r="G25" s="30">
        <v>63.7</v>
      </c>
      <c r="H25" s="30">
        <v>0</v>
      </c>
      <c r="I25" s="35">
        <f t="shared" si="0"/>
        <v>-0.02105424927001676</v>
      </c>
      <c r="J25" s="36">
        <f t="shared" si="1"/>
        <v>-0.02105424927001676</v>
      </c>
      <c r="K25" s="37">
        <f t="shared" si="2"/>
        <v>0</v>
      </c>
    </row>
    <row r="26" spans="1:11" ht="15.75" customHeight="1">
      <c r="A26" s="29" t="s">
        <v>107</v>
      </c>
      <c r="B26" s="29" t="s">
        <v>98</v>
      </c>
      <c r="C26" s="30">
        <v>40.51</v>
      </c>
      <c r="D26" s="30">
        <v>40.51</v>
      </c>
      <c r="E26" s="30">
        <v>0</v>
      </c>
      <c r="F26" s="30">
        <v>39.84</v>
      </c>
      <c r="G26" s="30">
        <v>39.84</v>
      </c>
      <c r="H26" s="30">
        <v>0</v>
      </c>
      <c r="I26" s="35">
        <f t="shared" si="0"/>
        <v>-0.016539126141693276</v>
      </c>
      <c r="J26" s="36">
        <f t="shared" si="1"/>
        <v>-0.016539126141693276</v>
      </c>
      <c r="K26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showGridLines="0" showZeros="0" tabSelected="1" workbookViewId="0" topLeftCell="A10">
      <selection activeCell="K28" sqref="K28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22.83203125" style="0" customWidth="1"/>
    <col min="4" max="4" width="26.16015625" style="0" customWidth="1"/>
  </cols>
  <sheetData>
    <row r="2" spans="1:4" ht="20.25" customHeight="1">
      <c r="A2" s="16" t="s">
        <v>117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104</v>
      </c>
      <c r="D4" s="22" t="s">
        <v>118</v>
      </c>
    </row>
    <row r="5" spans="1:4" ht="19.5" customHeight="1">
      <c r="A5" s="23" t="s">
        <v>62</v>
      </c>
      <c r="B5" s="40" t="s">
        <v>119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987.95</v>
      </c>
      <c r="D7" s="43"/>
      <c r="E7" s="38"/>
      <c r="F7" s="38"/>
    </row>
    <row r="8" spans="1:4" ht="15.75" customHeight="1">
      <c r="A8" s="29" t="s">
        <v>120</v>
      </c>
      <c r="B8" s="41" t="s">
        <v>121</v>
      </c>
      <c r="C8" s="42">
        <v>851.13</v>
      </c>
      <c r="D8" s="43"/>
    </row>
    <row r="9" spans="1:5" ht="15.75" customHeight="1">
      <c r="A9" s="29" t="s">
        <v>122</v>
      </c>
      <c r="B9" s="41" t="s">
        <v>123</v>
      </c>
      <c r="C9" s="42">
        <v>356</v>
      </c>
      <c r="D9" s="43"/>
      <c r="E9" s="3"/>
    </row>
    <row r="10" spans="1:4" ht="15.75" customHeight="1">
      <c r="A10" s="29" t="s">
        <v>124</v>
      </c>
      <c r="B10" s="41" t="s">
        <v>125</v>
      </c>
      <c r="C10" s="42">
        <v>65.4</v>
      </c>
      <c r="D10" s="43"/>
    </row>
    <row r="11" spans="1:5" ht="15.75" customHeight="1">
      <c r="A11" s="29" t="s">
        <v>126</v>
      </c>
      <c r="B11" s="41" t="s">
        <v>127</v>
      </c>
      <c r="C11" s="42">
        <v>51.89</v>
      </c>
      <c r="D11" s="43"/>
      <c r="E11" s="3"/>
    </row>
    <row r="12" spans="1:4" ht="15.75" customHeight="1">
      <c r="A12" s="29" t="s">
        <v>128</v>
      </c>
      <c r="B12" s="41" t="s">
        <v>129</v>
      </c>
      <c r="C12" s="42">
        <v>171.77</v>
      </c>
      <c r="D12" s="43"/>
    </row>
    <row r="13" spans="1:4" ht="15.75" customHeight="1">
      <c r="A13" s="29" t="s">
        <v>130</v>
      </c>
      <c r="B13" s="41" t="s">
        <v>131</v>
      </c>
      <c r="C13" s="42">
        <v>89.58</v>
      </c>
      <c r="D13" s="43"/>
    </row>
    <row r="14" spans="1:4" ht="15.75" customHeight="1">
      <c r="A14" s="29" t="s">
        <v>132</v>
      </c>
      <c r="B14" s="41" t="s">
        <v>133</v>
      </c>
      <c r="C14" s="42">
        <v>44.79</v>
      </c>
      <c r="D14" s="43"/>
    </row>
    <row r="15" spans="1:4" ht="15.75" customHeight="1">
      <c r="A15" s="29" t="s">
        <v>134</v>
      </c>
      <c r="B15" s="41" t="s">
        <v>135</v>
      </c>
      <c r="C15" s="42">
        <v>63.7</v>
      </c>
      <c r="D15" s="43"/>
    </row>
    <row r="16" spans="1:4" ht="15.75" customHeight="1">
      <c r="A16" s="29" t="s">
        <v>136</v>
      </c>
      <c r="B16" s="41" t="s">
        <v>137</v>
      </c>
      <c r="C16" s="42">
        <v>8</v>
      </c>
      <c r="D16" s="43"/>
    </row>
    <row r="17" spans="1:4" ht="15.75" customHeight="1">
      <c r="A17" s="29" t="s">
        <v>138</v>
      </c>
      <c r="B17" s="41" t="s">
        <v>139</v>
      </c>
      <c r="C17" s="42">
        <v>84.81</v>
      </c>
      <c r="D17" s="43"/>
    </row>
    <row r="18" spans="1:4" ht="15.75" customHeight="1">
      <c r="A18" s="29" t="s">
        <v>140</v>
      </c>
      <c r="B18" s="41" t="s">
        <v>141</v>
      </c>
      <c r="C18" s="42">
        <v>10.17</v>
      </c>
      <c r="D18" s="43"/>
    </row>
    <row r="19" spans="1:4" ht="15.75" customHeight="1">
      <c r="A19" s="29" t="s">
        <v>142</v>
      </c>
      <c r="B19" s="41" t="s">
        <v>143</v>
      </c>
      <c r="C19" s="42">
        <v>1</v>
      </c>
      <c r="D19" s="43"/>
    </row>
    <row r="20" spans="1:4" ht="15.75" customHeight="1">
      <c r="A20" s="29" t="s">
        <v>144</v>
      </c>
      <c r="B20" s="41" t="s">
        <v>145</v>
      </c>
      <c r="C20" s="42">
        <v>1</v>
      </c>
      <c r="D20" s="43"/>
    </row>
    <row r="21" spans="1:4" ht="15.75" customHeight="1">
      <c r="A21" s="29" t="s">
        <v>146</v>
      </c>
      <c r="B21" s="41" t="s">
        <v>147</v>
      </c>
      <c r="C21" s="42">
        <v>0.54</v>
      </c>
      <c r="D21" s="43"/>
    </row>
    <row r="22" spans="1:4" ht="15.75" customHeight="1">
      <c r="A22" s="29" t="s">
        <v>148</v>
      </c>
      <c r="B22" s="41" t="s">
        <v>149</v>
      </c>
      <c r="C22" s="42">
        <v>5</v>
      </c>
      <c r="D22" s="43"/>
    </row>
    <row r="23" spans="1:4" ht="15.75" customHeight="1">
      <c r="A23" s="29" t="s">
        <v>150</v>
      </c>
      <c r="B23" s="41" t="s">
        <v>151</v>
      </c>
      <c r="C23" s="42">
        <v>1.2</v>
      </c>
      <c r="D23" s="43"/>
    </row>
    <row r="24" spans="1:4" ht="15.75" customHeight="1">
      <c r="A24" s="29" t="s">
        <v>152</v>
      </c>
      <c r="B24" s="41" t="s">
        <v>153</v>
      </c>
      <c r="C24" s="42">
        <v>0.35</v>
      </c>
      <c r="D24" s="43"/>
    </row>
    <row r="25" spans="1:4" ht="15.75" customHeight="1">
      <c r="A25" s="29" t="s">
        <v>154</v>
      </c>
      <c r="B25" s="41" t="s">
        <v>155</v>
      </c>
      <c r="C25" s="42">
        <v>5</v>
      </c>
      <c r="D25" s="43"/>
    </row>
    <row r="26" spans="1:4" ht="15.75" customHeight="1">
      <c r="A26" s="29" t="s">
        <v>156</v>
      </c>
      <c r="B26" s="41" t="s">
        <v>157</v>
      </c>
      <c r="C26" s="42">
        <v>6.5</v>
      </c>
      <c r="D26" s="43"/>
    </row>
    <row r="27" spans="1:4" ht="15.75" customHeight="1">
      <c r="A27" s="29" t="s">
        <v>158</v>
      </c>
      <c r="B27" s="41" t="s">
        <v>159</v>
      </c>
      <c r="C27" s="42">
        <v>1</v>
      </c>
      <c r="D27" s="43"/>
    </row>
    <row r="28" spans="1:4" ht="15.75" customHeight="1">
      <c r="A28" s="29" t="s">
        <v>160</v>
      </c>
      <c r="B28" s="41" t="s">
        <v>161</v>
      </c>
      <c r="C28" s="42">
        <v>2</v>
      </c>
      <c r="D28" s="43"/>
    </row>
    <row r="29" spans="1:4" ht="15.75" customHeight="1">
      <c r="A29" s="29" t="s">
        <v>162</v>
      </c>
      <c r="B29" s="41" t="s">
        <v>163</v>
      </c>
      <c r="C29" s="42">
        <v>1</v>
      </c>
      <c r="D29" s="43"/>
    </row>
    <row r="30" spans="1:4" ht="15.75" customHeight="1">
      <c r="A30" s="29" t="s">
        <v>164</v>
      </c>
      <c r="B30" s="41" t="s">
        <v>165</v>
      </c>
      <c r="C30" s="42">
        <v>1</v>
      </c>
      <c r="D30" s="43"/>
    </row>
    <row r="31" spans="1:4" ht="15.75" customHeight="1">
      <c r="A31" s="29" t="s">
        <v>166</v>
      </c>
      <c r="B31" s="41" t="s">
        <v>167</v>
      </c>
      <c r="C31" s="42">
        <v>11.2</v>
      </c>
      <c r="D31" s="43"/>
    </row>
    <row r="32" spans="1:4" ht="15.75" customHeight="1">
      <c r="A32" s="29" t="s">
        <v>168</v>
      </c>
      <c r="B32" s="41" t="s">
        <v>169</v>
      </c>
      <c r="C32" s="42">
        <v>19.61</v>
      </c>
      <c r="D32" s="43"/>
    </row>
    <row r="33" spans="1:4" ht="15.75" customHeight="1">
      <c r="A33" s="29" t="s">
        <v>170</v>
      </c>
      <c r="B33" s="41" t="s">
        <v>171</v>
      </c>
      <c r="C33" s="42">
        <v>10</v>
      </c>
      <c r="D33" s="43"/>
    </row>
    <row r="34" spans="1:4" ht="15.75" customHeight="1">
      <c r="A34" s="29" t="s">
        <v>172</v>
      </c>
      <c r="B34" s="41" t="s">
        <v>173</v>
      </c>
      <c r="C34" s="42">
        <v>0.5</v>
      </c>
      <c r="D34" s="43"/>
    </row>
    <row r="35" spans="1:4" ht="15.75" customHeight="1">
      <c r="A35" s="29" t="s">
        <v>174</v>
      </c>
      <c r="B35" s="41" t="s">
        <v>175</v>
      </c>
      <c r="C35" s="42">
        <v>4.24</v>
      </c>
      <c r="D35" s="43"/>
    </row>
    <row r="36" spans="1:4" ht="15.75" customHeight="1">
      <c r="A36" s="29" t="s">
        <v>174</v>
      </c>
      <c r="B36" s="41" t="s">
        <v>175</v>
      </c>
      <c r="C36" s="42">
        <v>3.5</v>
      </c>
      <c r="D36" s="43" t="s">
        <v>176</v>
      </c>
    </row>
    <row r="37" spans="1:4" ht="15.75" customHeight="1">
      <c r="A37" s="29" t="s">
        <v>177</v>
      </c>
      <c r="B37" s="41" t="s">
        <v>178</v>
      </c>
      <c r="C37" s="42">
        <v>49.61</v>
      </c>
      <c r="D37" s="43"/>
    </row>
    <row r="38" spans="1:4" ht="15.75" customHeight="1">
      <c r="A38" s="29" t="s">
        <v>179</v>
      </c>
      <c r="B38" s="41" t="s">
        <v>180</v>
      </c>
      <c r="C38" s="42">
        <v>12.92</v>
      </c>
      <c r="D38" s="43"/>
    </row>
    <row r="39" spans="1:4" ht="15.75" customHeight="1">
      <c r="A39" s="29" t="s">
        <v>181</v>
      </c>
      <c r="B39" s="41" t="s">
        <v>182</v>
      </c>
      <c r="C39" s="42">
        <v>32.53</v>
      </c>
      <c r="D39" s="43"/>
    </row>
    <row r="40" spans="1:4" ht="15.75" customHeight="1">
      <c r="A40" s="29" t="s">
        <v>183</v>
      </c>
      <c r="B40" s="41" t="s">
        <v>184</v>
      </c>
      <c r="C40" s="42">
        <v>3.5</v>
      </c>
      <c r="D40" s="43"/>
    </row>
    <row r="41" spans="1:4" ht="15.75" customHeight="1">
      <c r="A41" s="29" t="s">
        <v>185</v>
      </c>
      <c r="B41" s="41" t="s">
        <v>186</v>
      </c>
      <c r="C41" s="42">
        <v>0.66</v>
      </c>
      <c r="D41" s="43"/>
    </row>
    <row r="42" spans="1:4" ht="15.75" customHeight="1">
      <c r="A42" s="29" t="s">
        <v>187</v>
      </c>
      <c r="B42" s="41" t="s">
        <v>188</v>
      </c>
      <c r="C42" s="42">
        <v>2.4</v>
      </c>
      <c r="D42" s="43"/>
    </row>
    <row r="43" spans="1:4" ht="15.75" customHeight="1">
      <c r="A43" s="29" t="s">
        <v>189</v>
      </c>
      <c r="B43" s="41" t="s">
        <v>190</v>
      </c>
      <c r="C43" s="42">
        <v>2.4</v>
      </c>
      <c r="D43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191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103</v>
      </c>
      <c r="D4" s="19"/>
      <c r="E4" s="19"/>
      <c r="F4" s="20" t="s">
        <v>104</v>
      </c>
      <c r="G4" s="21"/>
      <c r="H4" s="22"/>
      <c r="I4" s="22" t="s">
        <v>105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100</v>
      </c>
      <c r="E5" s="25" t="s">
        <v>101</v>
      </c>
      <c r="F5" s="25" t="s">
        <v>3</v>
      </c>
      <c r="G5" s="26" t="s">
        <v>100</v>
      </c>
      <c r="H5" s="25" t="s">
        <v>101</v>
      </c>
      <c r="I5" s="25" t="s">
        <v>3</v>
      </c>
      <c r="J5" s="26" t="s">
        <v>100</v>
      </c>
      <c r="K5" s="33" t="s">
        <v>101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3158</v>
      </c>
      <c r="D7" s="30">
        <v>0</v>
      </c>
      <c r="E7" s="30">
        <v>3158</v>
      </c>
      <c r="F7" s="30">
        <v>0</v>
      </c>
      <c r="G7" s="30">
        <v>0</v>
      </c>
      <c r="H7" s="30">
        <v>0</v>
      </c>
      <c r="I7" s="35">
        <f>IF(C7&gt;0,(F7-C7)/C7,0)</f>
        <v>-1</v>
      </c>
      <c r="J7" s="36">
        <f>IF(D7&gt;0,(G7-D7)/D7,0)</f>
        <v>0</v>
      </c>
      <c r="K7" s="37">
        <f>IF(E7&gt;0,(H7-E7)/E7,0)</f>
        <v>-1</v>
      </c>
      <c r="L7" s="38"/>
      <c r="M7" s="38"/>
    </row>
    <row r="8" spans="1:11" ht="15.75" customHeight="1">
      <c r="A8" s="29" t="s">
        <v>192</v>
      </c>
      <c r="B8" s="29" t="s">
        <v>15</v>
      </c>
      <c r="C8" s="30">
        <v>3158</v>
      </c>
      <c r="D8" s="30">
        <v>0</v>
      </c>
      <c r="E8" s="30">
        <v>3158</v>
      </c>
      <c r="F8" s="30">
        <v>0</v>
      </c>
      <c r="G8" s="30">
        <v>0</v>
      </c>
      <c r="H8" s="30">
        <v>0</v>
      </c>
      <c r="I8" s="35">
        <f>IF(C8&gt;0,(F8-C8)/C8,0)</f>
        <v>-1</v>
      </c>
      <c r="J8" s="36">
        <f>IF(D8&gt;0,(G8-D8)/D8,0)</f>
        <v>0</v>
      </c>
      <c r="K8" s="37">
        <f>IF(E8&gt;0,(H8-E8)/E8,0)</f>
        <v>-1</v>
      </c>
    </row>
    <row r="9" spans="1:11" ht="27.75" customHeight="1">
      <c r="A9" s="29" t="s">
        <v>193</v>
      </c>
      <c r="B9" s="29" t="s">
        <v>194</v>
      </c>
      <c r="C9" s="30">
        <v>3158</v>
      </c>
      <c r="D9" s="30">
        <v>0</v>
      </c>
      <c r="E9" s="30">
        <v>3158</v>
      </c>
      <c r="F9" s="30">
        <v>0</v>
      </c>
      <c r="G9" s="30">
        <v>0</v>
      </c>
      <c r="H9" s="30">
        <v>0</v>
      </c>
      <c r="I9" s="35">
        <f>IF(C9&gt;0,(F9-C9)/C9,0)</f>
        <v>-1</v>
      </c>
      <c r="J9" s="36">
        <f>IF(D9&gt;0,(G9-D9)/D9,0)</f>
        <v>0</v>
      </c>
      <c r="K9" s="37">
        <f>IF(E9&gt;0,(H9-E9)/E9,0)</f>
        <v>-1</v>
      </c>
    </row>
    <row r="10" spans="1:11" ht="27.75" customHeight="1">
      <c r="A10" s="29" t="s">
        <v>111</v>
      </c>
      <c r="B10" s="29" t="s">
        <v>195</v>
      </c>
      <c r="C10" s="30">
        <v>3158</v>
      </c>
      <c r="D10" s="30">
        <v>0</v>
      </c>
      <c r="E10" s="30">
        <v>3158</v>
      </c>
      <c r="F10" s="30">
        <v>0</v>
      </c>
      <c r="G10" s="30">
        <v>0</v>
      </c>
      <c r="H10" s="30">
        <v>0</v>
      </c>
      <c r="I10" s="35">
        <f>IF(C10&gt;0,(F10-C10)/C10,0)</f>
        <v>-1</v>
      </c>
      <c r="J10" s="36">
        <f>IF(D10&gt;0,(G10-D10)/D10,0)</f>
        <v>0</v>
      </c>
      <c r="K10" s="37">
        <f>IF(E10&gt;0,(H10-E10)/E10,0)</f>
        <v>-1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M8" sqref="M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196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197</v>
      </c>
      <c r="B4" s="8" t="s">
        <v>51</v>
      </c>
      <c r="C4" s="8" t="s">
        <v>118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198</v>
      </c>
      <c r="B5" s="10">
        <v>10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199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200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201</v>
      </c>
      <c r="B8" s="15">
        <v>10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202</v>
      </c>
      <c r="B9" s="10">
        <v>10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203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2020-07-21T09:16:50Z</dcterms:created>
  <dcterms:modified xsi:type="dcterms:W3CDTF">2020-08-13T06:49:33Z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