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'附表1'!$A$1:$AE$7</definedName>
    <definedName name="_xlnm.Print_Area" localSheetId="1">'附表2'!$A$1:$H$37</definedName>
    <definedName name="_xlnm.Print_Area" localSheetId="2">'附表3'!$A$1:$F$37</definedName>
    <definedName name="_xlnm.Print_Area" localSheetId="3">'附表4'!$A$1:$G$22</definedName>
    <definedName name="_xlnm.Print_Area" localSheetId="4">'附表5'!$A$1:$E$22</definedName>
    <definedName name="_xlnm.Print_Area" localSheetId="5">$A$1:$K$23</definedName>
    <definedName name="_xlnm.Print_Area" localSheetId="6">'附表7'!$A$1:$D$27</definedName>
    <definedName name="_xlnm.Print_Area" localSheetId="7">'附表8'!$A$1:$K$7</definedName>
    <definedName name="_xlnm.Print_Area" localSheetId="8">'附表9'!$A$1:$C$10</definedName>
    <definedName name="_xlnm.Print_Area">$A$1:$E$24</definedName>
    <definedName name="_xlnm.Print_Area">$A$1:$E$24</definedName>
    <definedName name="_xlnm.Print_Titles">$1:$5</definedName>
    <definedName name="_xlnm.Print_Titles">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<sst xmlns="http://schemas.openxmlformats.org/spreadsheetml/2006/main" count="400" uniqueCount="160">
  <si>
    <t xml:space="preserve">  机关事业单位基本养老保险缴费</t>
  </si>
  <si>
    <t>收入</t>
  </si>
  <si>
    <t>其他支出</t>
  </si>
  <si>
    <t>对个人和家庭的补助</t>
  </si>
  <si>
    <t xml:space="preserve">  30198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</si>
  <si>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</si>
  <si>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</si>
  <si>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</si>
  <si>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</si>
  <si>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</si>
  <si>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</si>
  <si>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  事业单位医疗</t>
  </si>
  <si>
    <t xml:space="preserve">  20703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</si>
  <si>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</si>
  <si>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</si>
  <si>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</si>
  <si>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</si>
  <si>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</si>
  <si>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</si>
  <si>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</si>
  <si>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</si>
  <si>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住房改革支出</t>
  </si>
  <si>
    <t>一般公共服务支出</t>
  </si>
  <si>
    <t>国有资本经营预算支出</t>
  </si>
  <si>
    <t>本年支出合计</t>
  </si>
  <si>
    <t xml:space="preserve">  11</t>
  </si>
  <si>
    <t xml:space="preserve">  社会保障缴费</t>
  </si>
  <si>
    <t xml:space="preserve">    2101199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</si>
  <si>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</si>
  <si>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</si>
  <si>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</si>
  <si>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</si>
  <si>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</si>
  <si>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>晋中市体育运动学校2020年一般公共预算安排基本支出分经济科目表</t>
  </si>
  <si>
    <t xml:space="preserve">    提租补贴</t>
  </si>
  <si>
    <t>粮油物资储备支出</t>
  </si>
  <si>
    <t>援助其他地区支出</t>
  </si>
  <si>
    <t xml:space="preserve">  30228</t>
  </si>
  <si>
    <t>晋中市体育运动学校2020年政府性基金预算支出预算表</t>
  </si>
  <si>
    <t>三、公务用车费用</t>
  </si>
  <si>
    <t xml:space="preserve">  绩效工资</t>
  </si>
  <si>
    <t>303</t>
  </si>
  <si>
    <t>2020年比2019年增减%</t>
  </si>
  <si>
    <t>债务发行费用支出</t>
  </si>
  <si>
    <t xml:space="preserve">  退休费</t>
  </si>
  <si>
    <t>科目名称</t>
  </si>
  <si>
    <t>晋中市体育运动学校2020年“三公”经费预算表</t>
  </si>
  <si>
    <t>科学技术支出</t>
  </si>
  <si>
    <t xml:space="preserve">   其中：公务用车运行维护费</t>
  </si>
  <si>
    <t xml:space="preserve">  30298</t>
  </si>
  <si>
    <t xml:space="preserve">  行政事业单位养老支出</t>
  </si>
  <si>
    <t xml:space="preserve">  公务用车运行维护费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</si>
  <si>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</si>
  <si>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</si>
  <si>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</si>
  <si>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</si>
  <si>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</si>
  <si>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</si>
  <si>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</si>
  <si>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 xml:space="preserve">  行政事业单位医疗</t>
  </si>
  <si>
    <t>三、纳入专户管理的资金</t>
  </si>
  <si>
    <t>外交支出</t>
  </si>
  <si>
    <t xml:space="preserve">  30309</t>
  </si>
  <si>
    <t xml:space="preserve">  05</t>
  </si>
  <si>
    <t>晋中市体育运动学校</t>
  </si>
  <si>
    <t xml:space="preserve">    2080505</t>
  </si>
  <si>
    <t xml:space="preserve">  其他工资福利支出</t>
  </si>
  <si>
    <t>公共安全支出</t>
  </si>
  <si>
    <t xml:space="preserve">  医疗费补助</t>
  </si>
  <si>
    <t>城乡社区支出</t>
  </si>
  <si>
    <t xml:space="preserve">         公务用车购置费</t>
  </si>
  <si>
    <t>210</t>
  </si>
  <si>
    <t xml:space="preserve">  30133</t>
  </si>
  <si>
    <t xml:space="preserve">  21011</t>
  </si>
  <si>
    <t>节能环保支出</t>
  </si>
  <si>
    <t xml:space="preserve">    2070304</t>
  </si>
  <si>
    <t>2020年比2019年预算数增减%</t>
  </si>
  <si>
    <t>晋中市体育运动学校2020年一般公共预算支出预算表</t>
  </si>
  <si>
    <t xml:space="preserve">  其他商品和服务支出</t>
  </si>
  <si>
    <t>预算数</t>
  </si>
  <si>
    <t xml:space="preserve">  津贴补贴</t>
  </si>
  <si>
    <t xml:space="preserve">  22102</t>
  </si>
  <si>
    <t>207</t>
  </si>
  <si>
    <t xml:space="preserve">    事业单位离退休</t>
  </si>
  <si>
    <t>晋中市体育运动学校2020年财政拨款收支总表</t>
  </si>
  <si>
    <t>2020年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</si>
  <si>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</si>
  <si>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</si>
  <si>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</si>
  <si>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</si>
  <si>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</si>
  <si>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</si>
  <si>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</si>
  <si>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</si>
  <si>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2020年预算数</t>
  </si>
  <si>
    <t>备注</t>
  </si>
  <si>
    <t>文化体育与传媒支出</t>
  </si>
  <si>
    <t>2020年晋中市市直部门预算汇总表</t>
  </si>
  <si>
    <t>项目支出</t>
  </si>
  <si>
    <t>国土海洋气象等支出</t>
  </si>
  <si>
    <t>支出</t>
  </si>
  <si>
    <t xml:space="preserve">    04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</si>
  <si>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</si>
  <si>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</si>
  <si>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</si>
  <si>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</si>
  <si>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</si>
  <si>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</si>
  <si>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</si>
  <si>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</si>
  <si>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 xml:space="preserve">  30208</t>
  </si>
  <si>
    <t xml:space="preserve">    2101102</t>
  </si>
  <si>
    <t>**</t>
  </si>
  <si>
    <t xml:space="preserve">  30308</t>
  </si>
  <si>
    <t xml:space="preserve">    运动项目管理</t>
  </si>
  <si>
    <t>商品和服务支出</t>
  </si>
  <si>
    <t xml:space="preserve">  取暖费</t>
  </si>
  <si>
    <t xml:space="preserve">  体育</t>
  </si>
  <si>
    <t>金融支出</t>
  </si>
  <si>
    <t>社会保障和就业支出</t>
  </si>
  <si>
    <t xml:space="preserve">  30231</t>
  </si>
  <si>
    <t>合        计</t>
  </si>
  <si>
    <t>晋中市体育运动学校2020年部门预算收入总表</t>
  </si>
  <si>
    <t>晋中市体育运动学校2020年部门预算支出总表</t>
  </si>
  <si>
    <t xml:space="preserve">    2210201</t>
  </si>
  <si>
    <t xml:space="preserve">  助学金</t>
  </si>
  <si>
    <t>粮油物资储备等支出</t>
  </si>
  <si>
    <t>教育支出</t>
  </si>
  <si>
    <t>文化旅游体育与传媒支出</t>
  </si>
  <si>
    <t>单位名称</t>
  </si>
  <si>
    <t>301</t>
  </si>
  <si>
    <t xml:space="preserve">  住房公积金</t>
  </si>
  <si>
    <t xml:space="preserve">  20805</t>
  </si>
  <si>
    <t>项        目</t>
  </si>
  <si>
    <t>经济科目名称</t>
  </si>
  <si>
    <t>灾害防治及应急管理支出</t>
  </si>
  <si>
    <t>住房保障支出</t>
  </si>
  <si>
    <t xml:space="preserve">  基本工资</t>
  </si>
  <si>
    <t>金额</t>
  </si>
  <si>
    <t xml:space="preserve">  30108</t>
  </si>
  <si>
    <t xml:space="preserve">  30104</t>
  </si>
  <si>
    <t>卫生健康支出</t>
  </si>
  <si>
    <t>交通运输支出</t>
  </si>
  <si>
    <t>债务付息支出</t>
  </si>
  <si>
    <t xml:space="preserve">    其他行政事业单位医疗支出</t>
  </si>
  <si>
    <t>晋中市体育运动学校2020年预算收支总表</t>
  </si>
  <si>
    <t>灾害防治及因应急管理支出</t>
  </si>
  <si>
    <t xml:space="preserve">  03</t>
  </si>
  <si>
    <t xml:space="preserve">  30307</t>
  </si>
  <si>
    <t>2019年</t>
  </si>
  <si>
    <t>转移性支出</t>
  </si>
  <si>
    <t>2019年预算数</t>
  </si>
  <si>
    <t>预备费</t>
  </si>
  <si>
    <t xml:space="preserve">    2210202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</si>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</sst>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8" fontId="0" fillId="0" borderId="7" xfId="0" applyNumberFormat="1" applyFont="1" applyFill="1" applyBorder="1" applyAlignment="1" applyProtection="1">
      <alignment horizontal="center" vertical="center" wrapText="1"/>
      <protection/>
    </xf>
    <xf numFmtId="189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4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8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87" fontId="0" fillId="0" borderId="4" xfId="0" applyNumberFormat="1" applyFont="1" applyFill="1" applyBorder="1" applyAlignment="1" applyProtection="1">
      <alignment horizontal="left" vertical="center" wrapText="1"/>
      <protection/>
    </xf>
    <xf numFmtId="39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9" fontId="0" fillId="0" borderId="4" xfId="0" applyNumberFormat="1" applyFont="1" applyFill="1" applyBorder="1" applyAlignment="1" applyProtection="1">
      <alignment horizontal="center" vertical="center" wrapText="1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K1">
      <selection activeCell="AD13" sqref="AD13"/>
    </sheetView>
  </sheetViews>
  <sheetFormatPr defaultColWidth="9.16015625" defaultRowHeight="12.75" customHeight="1"/>
  <cols>
    <col min="1" max="1" width="21.33203125" style="0" bestFit="1" customWidth="1"/>
    <col min="2" max="2" width="11.5" style="0" bestFit="1" customWidth="1"/>
    <col min="3" max="3" width="12.66015625" style="0" customWidth="1"/>
    <col min="4" max="5" width="6.33203125" style="0" customWidth="1"/>
    <col min="6" max="6" width="8.5" style="0" customWidth="1"/>
    <col min="7" max="7" width="6.33203125" style="0" customWidth="1"/>
    <col min="8" max="8" width="9.16015625" style="0" customWidth="1"/>
    <col min="9" max="9" width="12.83203125" style="0" customWidth="1"/>
    <col min="10" max="10" width="13.33203125" style="0" customWidth="1"/>
    <col min="11" max="11" width="10.5" style="0" customWidth="1"/>
    <col min="12" max="12" width="15.83203125" style="0" customWidth="1"/>
    <col min="13" max="13" width="9" style="0" customWidth="1"/>
    <col min="14" max="16" width="8.66015625" style="0" customWidth="1"/>
    <col min="17" max="17" width="12.5" style="0" customWidth="1"/>
    <col min="18" max="18" width="10.83203125" style="0" customWidth="1"/>
    <col min="19" max="19" width="6.66015625" style="0" customWidth="1"/>
    <col min="20" max="20" width="12.16015625" style="0" customWidth="1"/>
    <col min="21" max="21" width="12.83203125" style="0" customWidth="1"/>
    <col min="22" max="22" width="10.16015625" style="0" customWidth="1"/>
    <col min="23" max="23" width="12.33203125" style="0" customWidth="1"/>
    <col min="24" max="24" width="12.83203125" style="0" customWidth="1"/>
    <col min="25" max="25" width="15.33203125" style="0" customWidth="1"/>
    <col min="26" max="27" width="7" style="0" customWidth="1"/>
    <col min="28" max="28" width="7.83203125" style="0" customWidth="1"/>
    <col min="29" max="29" width="8.5" style="0" customWidth="1"/>
    <col min="30" max="30" width="8" style="0" customWidth="1"/>
    <col min="31" max="31" width="9.66015625" style="0" customWidth="1"/>
  </cols>
  <sheetData>
    <row r="1" spans="1:31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3"/>
    </row>
    <row r="2" spans="1:31" ht="22.5" customHeight="1">
      <c r="A2" s="16" t="s">
        <v>97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4"/>
      <c r="AE3" s="15" t="s">
        <v>87</v>
      </c>
    </row>
    <row r="4" spans="1:31" ht="31.5" customHeight="1">
      <c r="A4" s="6" t="s">
        <v>129</v>
      </c>
      <c r="B4" s="6" t="s">
        <v>30</v>
      </c>
      <c r="C4" s="17" t="s">
        <v>22</v>
      </c>
      <c r="D4" s="17" t="s">
        <v>61</v>
      </c>
      <c r="E4" s="17" t="s">
        <v>13</v>
      </c>
      <c r="F4" s="17" t="s">
        <v>67</v>
      </c>
      <c r="G4" s="17" t="s">
        <v>127</v>
      </c>
      <c r="H4" s="17" t="s">
        <v>47</v>
      </c>
      <c r="I4" s="17" t="s">
        <v>96</v>
      </c>
      <c r="J4" s="17" t="s">
        <v>119</v>
      </c>
      <c r="K4" s="17" t="s">
        <v>155</v>
      </c>
      <c r="L4" s="17" t="s">
        <v>19</v>
      </c>
      <c r="M4" s="17" t="s">
        <v>74</v>
      </c>
      <c r="N4" s="17" t="s">
        <v>69</v>
      </c>
      <c r="O4" s="17" t="s">
        <v>15</v>
      </c>
      <c r="P4" s="17" t="s">
        <v>142</v>
      </c>
      <c r="Q4" s="17" t="s">
        <v>14</v>
      </c>
      <c r="R4" s="17" t="s">
        <v>29</v>
      </c>
      <c r="S4" s="17" t="s">
        <v>118</v>
      </c>
      <c r="T4" s="17" t="s">
        <v>36</v>
      </c>
      <c r="U4" s="17" t="s">
        <v>99</v>
      </c>
      <c r="V4" s="17" t="s">
        <v>136</v>
      </c>
      <c r="W4" s="17" t="s">
        <v>126</v>
      </c>
      <c r="X4" s="18" t="s">
        <v>23</v>
      </c>
      <c r="Y4" s="18" t="s">
        <v>135</v>
      </c>
      <c r="Z4" s="18" t="s">
        <v>152</v>
      </c>
      <c r="AA4" s="18" t="s">
        <v>2</v>
      </c>
      <c r="AB4" s="17" t="s">
        <v>150</v>
      </c>
      <c r="AC4" s="18" t="s">
        <v>53</v>
      </c>
      <c r="AD4" s="62" t="s">
        <v>143</v>
      </c>
      <c r="AE4" s="18" t="s">
        <v>43</v>
      </c>
    </row>
    <row r="5" spans="1:31" ht="13.5" customHeight="1">
      <c r="A5" s="7" t="s">
        <v>112</v>
      </c>
      <c r="B5" s="7" t="s">
        <v>112</v>
      </c>
      <c r="C5" s="7" t="s">
        <v>112</v>
      </c>
      <c r="D5" s="7" t="s">
        <v>112</v>
      </c>
      <c r="E5" s="7" t="s">
        <v>112</v>
      </c>
      <c r="F5" s="7" t="s">
        <v>112</v>
      </c>
      <c r="G5" s="7" t="s">
        <v>112</v>
      </c>
      <c r="H5" s="7" t="s">
        <v>112</v>
      </c>
      <c r="I5" s="7" t="s">
        <v>112</v>
      </c>
      <c r="J5" s="7" t="s">
        <v>112</v>
      </c>
      <c r="K5" s="7" t="s">
        <v>112</v>
      </c>
      <c r="L5" s="7" t="s">
        <v>112</v>
      </c>
      <c r="M5" s="7" t="s">
        <v>112</v>
      </c>
      <c r="N5" s="7" t="s">
        <v>112</v>
      </c>
      <c r="O5" s="7" t="s">
        <v>112</v>
      </c>
      <c r="P5" s="7" t="s">
        <v>112</v>
      </c>
      <c r="Q5" s="7" t="s">
        <v>112</v>
      </c>
      <c r="R5" s="7" t="s">
        <v>112</v>
      </c>
      <c r="S5" s="7" t="s">
        <v>112</v>
      </c>
      <c r="T5" s="7" t="s">
        <v>112</v>
      </c>
      <c r="U5" s="7" t="s">
        <v>112</v>
      </c>
      <c r="V5" s="7" t="s">
        <v>112</v>
      </c>
      <c r="W5" s="7" t="s">
        <v>112</v>
      </c>
      <c r="X5" s="7" t="s">
        <v>112</v>
      </c>
      <c r="Y5" s="7" t="s">
        <v>112</v>
      </c>
      <c r="Z5" s="7" t="s">
        <v>112</v>
      </c>
      <c r="AA5" s="7" t="s">
        <v>112</v>
      </c>
      <c r="AB5" s="7" t="s">
        <v>112</v>
      </c>
      <c r="AC5" s="7" t="s">
        <v>112</v>
      </c>
      <c r="AD5" s="7" t="s">
        <v>112</v>
      </c>
      <c r="AE5" s="63" t="s">
        <v>112</v>
      </c>
    </row>
    <row r="6" spans="1:31" ht="18.75" customHeight="1">
      <c r="A6" s="86" t="s">
        <v>30</v>
      </c>
      <c r="B6" s="88">
        <v>2223.66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1952.19</v>
      </c>
      <c r="J6" s="87">
        <v>109.69</v>
      </c>
      <c r="K6" s="87">
        <v>0</v>
      </c>
      <c r="L6" s="87">
        <v>47.84</v>
      </c>
      <c r="M6" s="87">
        <v>0</v>
      </c>
      <c r="N6" s="87">
        <v>0</v>
      </c>
      <c r="O6" s="87">
        <v>0</v>
      </c>
      <c r="P6" s="87">
        <v>0</v>
      </c>
      <c r="Q6" s="87">
        <v>0</v>
      </c>
      <c r="R6" s="87">
        <v>0</v>
      </c>
      <c r="S6" s="87">
        <v>0</v>
      </c>
      <c r="T6" s="87">
        <v>0</v>
      </c>
      <c r="U6" s="87">
        <v>0</v>
      </c>
      <c r="V6" s="87">
        <v>113.94</v>
      </c>
      <c r="W6" s="87">
        <v>0</v>
      </c>
      <c r="X6" s="87">
        <v>0</v>
      </c>
      <c r="Y6" s="87">
        <v>0</v>
      </c>
      <c r="Z6" s="88">
        <v>0</v>
      </c>
      <c r="AA6" s="87">
        <v>0</v>
      </c>
      <c r="AB6" s="87">
        <v>0</v>
      </c>
      <c r="AC6" s="87">
        <v>0</v>
      </c>
      <c r="AD6" s="87">
        <v>0</v>
      </c>
      <c r="AE6" s="87">
        <v>0</v>
      </c>
    </row>
    <row r="7" spans="1:31" ht="18.75" customHeight="1">
      <c r="A7" s="86" t="s">
        <v>64</v>
      </c>
      <c r="B7" s="88">
        <v>2223.66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1952.19</v>
      </c>
      <c r="J7" s="87">
        <v>109.69</v>
      </c>
      <c r="K7" s="87">
        <v>0</v>
      </c>
      <c r="L7" s="87">
        <v>47.84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7">
        <v>0</v>
      </c>
      <c r="V7" s="87">
        <v>113.94</v>
      </c>
      <c r="W7" s="87">
        <v>0</v>
      </c>
      <c r="X7" s="87">
        <v>0</v>
      </c>
      <c r="Y7" s="87">
        <v>0</v>
      </c>
      <c r="Z7" s="88">
        <v>0</v>
      </c>
      <c r="AA7" s="87">
        <v>0</v>
      </c>
      <c r="AB7" s="87">
        <v>0</v>
      </c>
      <c r="AC7" s="87">
        <v>0</v>
      </c>
      <c r="AD7" s="87">
        <v>0</v>
      </c>
      <c r="AE7" s="87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J7" sqref="J7"/>
    </sheetView>
  </sheetViews>
  <sheetFormatPr defaultColWidth="9.16015625" defaultRowHeight="11.25"/>
  <cols>
    <col min="1" max="1" width="36.16015625" style="0" customWidth="1"/>
    <col min="2" max="3" width="12.16015625" style="0" bestFit="1" customWidth="1"/>
    <col min="4" max="4" width="25.33203125" style="0" bestFit="1" customWidth="1"/>
    <col min="5" max="5" width="25.83203125" style="0" customWidth="1"/>
    <col min="6" max="7" width="11.5" style="0" bestFit="1" customWidth="1"/>
    <col min="8" max="8" width="25.33203125" style="0" bestFit="1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92" t="s">
        <v>145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87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1</v>
      </c>
      <c r="B4" s="27"/>
      <c r="C4" s="27"/>
      <c r="D4" s="27"/>
      <c r="E4" s="29" t="s">
        <v>100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10" t="s">
        <v>57</v>
      </c>
      <c r="B5" s="76" t="s">
        <v>79</v>
      </c>
      <c r="C5" s="75"/>
      <c r="D5" s="30"/>
      <c r="E5" s="110" t="s">
        <v>57</v>
      </c>
      <c r="F5" s="32" t="s">
        <v>79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10"/>
      <c r="B6" s="63" t="s">
        <v>149</v>
      </c>
      <c r="C6" s="66" t="s">
        <v>85</v>
      </c>
      <c r="D6" s="31" t="s">
        <v>42</v>
      </c>
      <c r="E6" s="110"/>
      <c r="F6" s="63" t="s">
        <v>149</v>
      </c>
      <c r="G6" s="66" t="s">
        <v>85</v>
      </c>
      <c r="H6" s="1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108</v>
      </c>
      <c r="B7" s="89">
        <v>2042.51</v>
      </c>
      <c r="C7" s="89">
        <v>2170.66</v>
      </c>
      <c r="D7" s="73">
        <f>IF(B7&gt;0,(C7-B7)/B7,0)</f>
        <v>0.06274143088650722</v>
      </c>
      <c r="E7" s="47" t="s">
        <v>22</v>
      </c>
      <c r="F7" s="87">
        <v>0</v>
      </c>
      <c r="G7" s="87">
        <v>0</v>
      </c>
      <c r="H7" s="73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154</v>
      </c>
      <c r="B8" s="89">
        <v>0</v>
      </c>
      <c r="C8" s="89">
        <v>0</v>
      </c>
      <c r="D8" s="73">
        <f>IF(B8&gt;0,(C8-B8)/B8,0)</f>
        <v>0</v>
      </c>
      <c r="E8" s="47" t="s">
        <v>61</v>
      </c>
      <c r="F8" s="87">
        <v>0</v>
      </c>
      <c r="G8" s="87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60</v>
      </c>
      <c r="B9" s="89">
        <v>43.55</v>
      </c>
      <c r="C9" s="89">
        <v>53</v>
      </c>
      <c r="D9" s="73">
        <f>IF(B9&gt;0,(C9-B9)/B9,0)</f>
        <v>0.21699196326062006</v>
      </c>
      <c r="E9" s="47" t="s">
        <v>13</v>
      </c>
      <c r="F9" s="87">
        <v>0</v>
      </c>
      <c r="G9" s="87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93</v>
      </c>
      <c r="B10" s="89">
        <v>0</v>
      </c>
      <c r="C10" s="89">
        <v>0</v>
      </c>
      <c r="D10" s="73">
        <f>IF(B10&gt;0,(C10-B10)/B10,0)</f>
        <v>0</v>
      </c>
      <c r="E10" s="47" t="s">
        <v>67</v>
      </c>
      <c r="F10" s="87">
        <v>0</v>
      </c>
      <c r="G10" s="87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127</v>
      </c>
      <c r="F11" s="87">
        <v>0</v>
      </c>
      <c r="G11" s="87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47</v>
      </c>
      <c r="F12" s="87">
        <v>0</v>
      </c>
      <c r="G12" s="87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96</v>
      </c>
      <c r="F13" s="87">
        <v>1808.37</v>
      </c>
      <c r="G13" s="87">
        <v>1952.19</v>
      </c>
      <c r="H13" s="73">
        <f t="shared" si="0"/>
        <v>0.0795301846414175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119</v>
      </c>
      <c r="F14" s="87">
        <v>128.59</v>
      </c>
      <c r="G14" s="87">
        <v>109.69</v>
      </c>
      <c r="H14" s="73">
        <f t="shared" si="0"/>
        <v>-0.1469787697332608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155</v>
      </c>
      <c r="F15" s="87">
        <v>0</v>
      </c>
      <c r="G15" s="87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19</v>
      </c>
      <c r="F16" s="87">
        <v>44.1</v>
      </c>
      <c r="G16" s="87">
        <v>47.84</v>
      </c>
      <c r="H16" s="73">
        <f t="shared" si="0"/>
        <v>0.0848072562358277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74</v>
      </c>
      <c r="F17" s="87">
        <v>0</v>
      </c>
      <c r="G17" s="87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69</v>
      </c>
      <c r="F18" s="87">
        <v>0</v>
      </c>
      <c r="G18" s="87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15</v>
      </c>
      <c r="F19" s="87">
        <v>0</v>
      </c>
      <c r="G19" s="87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142</v>
      </c>
      <c r="F20" s="87">
        <v>0</v>
      </c>
      <c r="G20" s="87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14</v>
      </c>
      <c r="F21" s="87">
        <v>0</v>
      </c>
      <c r="G21" s="87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29</v>
      </c>
      <c r="F22" s="87">
        <v>0</v>
      </c>
      <c r="G22" s="87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118</v>
      </c>
      <c r="F23" s="87">
        <v>0</v>
      </c>
      <c r="G23" s="87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36</v>
      </c>
      <c r="F24" s="87">
        <v>0</v>
      </c>
      <c r="G24" s="87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99</v>
      </c>
      <c r="F25" s="87">
        <v>0</v>
      </c>
      <c r="G25" s="87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136</v>
      </c>
      <c r="F26" s="87">
        <v>105</v>
      </c>
      <c r="G26" s="87">
        <v>113.94</v>
      </c>
      <c r="H26" s="73">
        <f t="shared" si="0"/>
        <v>0.08514285714285712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35</v>
      </c>
      <c r="F27" s="87">
        <v>0</v>
      </c>
      <c r="G27" s="87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23</v>
      </c>
      <c r="F28" s="90">
        <v>0</v>
      </c>
      <c r="G28" s="9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42"/>
      <c r="B29" s="20"/>
      <c r="C29" s="44"/>
      <c r="D29" s="48"/>
      <c r="E29" s="21" t="s">
        <v>135</v>
      </c>
      <c r="F29" s="87">
        <v>0</v>
      </c>
      <c r="G29" s="87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42"/>
      <c r="B30" s="20"/>
      <c r="C30" s="44"/>
      <c r="D30" s="48"/>
      <c r="E30" s="47" t="s">
        <v>152</v>
      </c>
      <c r="F30" s="91">
        <v>0</v>
      </c>
      <c r="G30" s="91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42"/>
      <c r="B31" s="20"/>
      <c r="C31" s="44"/>
      <c r="D31" s="48"/>
      <c r="E31" s="47" t="s">
        <v>2</v>
      </c>
      <c r="F31" s="87">
        <v>0</v>
      </c>
      <c r="G31" s="87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41"/>
      <c r="C32" s="45"/>
      <c r="D32" s="23"/>
      <c r="E32" s="47" t="s">
        <v>150</v>
      </c>
      <c r="F32" s="87">
        <v>0</v>
      </c>
      <c r="G32" s="87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53</v>
      </c>
      <c r="F33" s="87">
        <v>0</v>
      </c>
      <c r="G33" s="87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143</v>
      </c>
      <c r="F34" s="87">
        <v>0</v>
      </c>
      <c r="G34" s="87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 t="s">
        <v>43</v>
      </c>
      <c r="F35" s="87">
        <v>0</v>
      </c>
      <c r="G35" s="87">
        <v>0</v>
      </c>
      <c r="H35" s="73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9"/>
      <c r="B36" s="33"/>
      <c r="C36" s="45"/>
      <c r="D36" s="49"/>
      <c r="E36" s="47"/>
      <c r="F36" s="68"/>
      <c r="G36" s="68"/>
      <c r="H36" s="2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46" t="s">
        <v>28</v>
      </c>
      <c r="B37" s="33">
        <f>SUM(B7:B10)</f>
        <v>2086.06</v>
      </c>
      <c r="C37" s="33">
        <f>SUM(C7:C10)</f>
        <v>2223.66</v>
      </c>
      <c r="D37" s="74">
        <f>IF(B37&gt;0,(C37-B37)/B37,0)</f>
        <v>0.06596166936713226</v>
      </c>
      <c r="E37" s="47" t="s">
        <v>24</v>
      </c>
      <c r="F37" s="72">
        <f>SUM(F7:F35)</f>
        <v>2086.0599999999995</v>
      </c>
      <c r="G37" s="72">
        <f>SUM(G7:G35)</f>
        <v>2223.6600000000003</v>
      </c>
      <c r="H37" s="74">
        <f>IF(F37&gt;0,(G37-F37)/F37,0)</f>
        <v>0.0659616693671327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4"/>
      <c r="B38" s="4"/>
      <c r="C38" s="4"/>
      <c r="D38" s="4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I14" sqref="I14"/>
    </sheetView>
  </sheetViews>
  <sheetFormatPr defaultColWidth="9.16015625" defaultRowHeight="12.75" customHeight="1"/>
  <cols>
    <col min="1" max="1" width="23.16015625" style="0" bestFit="1" customWidth="1"/>
    <col min="2" max="2" width="12.16015625" style="0" bestFit="1" customWidth="1"/>
    <col min="3" max="3" width="30.5" style="0" bestFit="1" customWidth="1"/>
    <col min="4" max="4" width="11.5" style="0" bestFit="1" customWidth="1"/>
    <col min="5" max="5" width="15.83203125" style="0" bestFit="1" customWidth="1"/>
    <col min="6" max="6" width="18.16015625" style="0" bestFit="1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92" t="s">
        <v>84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87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1</v>
      </c>
      <c r="B4" s="29"/>
      <c r="C4" s="29" t="s">
        <v>100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11" t="s">
        <v>57</v>
      </c>
      <c r="B5" s="110" t="s">
        <v>138</v>
      </c>
      <c r="C5" s="112" t="s">
        <v>57</v>
      </c>
      <c r="D5" s="32" t="s">
        <v>138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11"/>
      <c r="B6" s="113"/>
      <c r="C6" s="112"/>
      <c r="D6" s="63" t="s">
        <v>92</v>
      </c>
      <c r="E6" s="66" t="s">
        <v>105</v>
      </c>
      <c r="F6" s="78" t="s">
        <v>103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5</v>
      </c>
      <c r="B7" s="96">
        <v>2170.66</v>
      </c>
      <c r="C7" s="79" t="s">
        <v>22</v>
      </c>
      <c r="D7" s="80">
        <f aca="true" t="shared" si="0" ref="D7:D35">E7+F7</f>
        <v>0</v>
      </c>
      <c r="E7" s="87">
        <v>0</v>
      </c>
      <c r="F7" s="89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102</v>
      </c>
      <c r="B8" s="89">
        <v>0</v>
      </c>
      <c r="C8" s="79" t="s">
        <v>61</v>
      </c>
      <c r="D8" s="80">
        <f t="shared" si="0"/>
        <v>0</v>
      </c>
      <c r="E8" s="87">
        <v>0</v>
      </c>
      <c r="F8" s="89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13</v>
      </c>
      <c r="D9" s="80">
        <f t="shared" si="0"/>
        <v>0</v>
      </c>
      <c r="E9" s="87">
        <v>0</v>
      </c>
      <c r="F9" s="89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67</v>
      </c>
      <c r="D10" s="80">
        <f t="shared" si="0"/>
        <v>0</v>
      </c>
      <c r="E10" s="87">
        <v>0</v>
      </c>
      <c r="F10" s="89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127</v>
      </c>
      <c r="D11" s="80">
        <f t="shared" si="0"/>
        <v>0</v>
      </c>
      <c r="E11" s="87">
        <v>0</v>
      </c>
      <c r="F11" s="89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47</v>
      </c>
      <c r="D12" s="80">
        <f t="shared" si="0"/>
        <v>0</v>
      </c>
      <c r="E12" s="87">
        <v>0</v>
      </c>
      <c r="F12" s="89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96</v>
      </c>
      <c r="D13" s="80">
        <f t="shared" si="0"/>
        <v>1899.19</v>
      </c>
      <c r="E13" s="87">
        <v>1899.19</v>
      </c>
      <c r="F13" s="89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119</v>
      </c>
      <c r="D14" s="80">
        <f t="shared" si="0"/>
        <v>109.69</v>
      </c>
      <c r="E14" s="87">
        <v>109.69</v>
      </c>
      <c r="F14" s="89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155</v>
      </c>
      <c r="D15" s="80">
        <f t="shared" si="0"/>
        <v>0</v>
      </c>
      <c r="E15" s="87">
        <v>0</v>
      </c>
      <c r="F15" s="89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19</v>
      </c>
      <c r="D16" s="80">
        <f t="shared" si="0"/>
        <v>47.84</v>
      </c>
      <c r="E16" s="87">
        <v>47.84</v>
      </c>
      <c r="F16" s="89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74</v>
      </c>
      <c r="D17" s="80">
        <f t="shared" si="0"/>
        <v>0</v>
      </c>
      <c r="E17" s="87">
        <v>0</v>
      </c>
      <c r="F17" s="89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69</v>
      </c>
      <c r="D18" s="80">
        <f t="shared" si="0"/>
        <v>0</v>
      </c>
      <c r="E18" s="87">
        <v>0</v>
      </c>
      <c r="F18" s="89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15</v>
      </c>
      <c r="D19" s="80">
        <f t="shared" si="0"/>
        <v>0</v>
      </c>
      <c r="E19" s="87">
        <v>0</v>
      </c>
      <c r="F19" s="89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142</v>
      </c>
      <c r="D20" s="80">
        <f t="shared" si="0"/>
        <v>0</v>
      </c>
      <c r="E20" s="87">
        <v>0</v>
      </c>
      <c r="F20" s="89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14</v>
      </c>
      <c r="D21" s="80">
        <f t="shared" si="0"/>
        <v>0</v>
      </c>
      <c r="E21" s="87">
        <v>0</v>
      </c>
      <c r="F21" s="89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29</v>
      </c>
      <c r="D22" s="80">
        <f t="shared" si="0"/>
        <v>0</v>
      </c>
      <c r="E22" s="87">
        <v>0</v>
      </c>
      <c r="F22" s="89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118</v>
      </c>
      <c r="D23" s="80">
        <f t="shared" si="0"/>
        <v>0</v>
      </c>
      <c r="E23" s="87">
        <v>0</v>
      </c>
      <c r="F23" s="89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36</v>
      </c>
      <c r="D24" s="80">
        <f t="shared" si="0"/>
        <v>0</v>
      </c>
      <c r="E24" s="87">
        <v>0</v>
      </c>
      <c r="F24" s="89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99</v>
      </c>
      <c r="D25" s="80">
        <f t="shared" si="0"/>
        <v>0</v>
      </c>
      <c r="E25" s="87">
        <v>0</v>
      </c>
      <c r="F25" s="89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136</v>
      </c>
      <c r="D26" s="80">
        <f t="shared" si="0"/>
        <v>113.94</v>
      </c>
      <c r="E26" s="87">
        <v>113.94</v>
      </c>
      <c r="F26" s="89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35</v>
      </c>
      <c r="D27" s="80">
        <f t="shared" si="0"/>
        <v>0</v>
      </c>
      <c r="E27" s="90">
        <v>0</v>
      </c>
      <c r="F27" s="89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23</v>
      </c>
      <c r="D28" s="85">
        <f t="shared" si="0"/>
        <v>0</v>
      </c>
      <c r="E28" s="87">
        <v>0</v>
      </c>
      <c r="F28" s="9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42"/>
      <c r="B29" s="20"/>
      <c r="C29" s="47" t="s">
        <v>146</v>
      </c>
      <c r="D29" s="80">
        <f t="shared" si="0"/>
        <v>0</v>
      </c>
      <c r="E29" s="91">
        <v>0</v>
      </c>
      <c r="F29" s="94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42"/>
      <c r="B30" s="20"/>
      <c r="C30" s="47" t="s">
        <v>152</v>
      </c>
      <c r="D30" s="80">
        <f t="shared" si="0"/>
        <v>0</v>
      </c>
      <c r="E30" s="91">
        <v>0</v>
      </c>
      <c r="F30" s="95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42"/>
      <c r="B31" s="20"/>
      <c r="C31" s="47" t="s">
        <v>2</v>
      </c>
      <c r="D31" s="80">
        <f t="shared" si="0"/>
        <v>0</v>
      </c>
      <c r="E31" s="87">
        <v>0</v>
      </c>
      <c r="F31" s="89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41"/>
      <c r="C32" s="47" t="s">
        <v>150</v>
      </c>
      <c r="D32" s="80">
        <f t="shared" si="0"/>
        <v>0</v>
      </c>
      <c r="E32" s="87">
        <v>0</v>
      </c>
      <c r="F32" s="89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53</v>
      </c>
      <c r="D33" s="80">
        <f t="shared" si="0"/>
        <v>0</v>
      </c>
      <c r="E33" s="87">
        <v>0</v>
      </c>
      <c r="F33" s="89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143</v>
      </c>
      <c r="D34" s="80">
        <f t="shared" si="0"/>
        <v>0</v>
      </c>
      <c r="E34" s="87">
        <v>0</v>
      </c>
      <c r="F34" s="96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 t="s">
        <v>43</v>
      </c>
      <c r="D35" s="80">
        <f t="shared" si="0"/>
        <v>0</v>
      </c>
      <c r="E35" s="97">
        <v>0</v>
      </c>
      <c r="F35" s="89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9"/>
      <c r="B36" s="33"/>
      <c r="C36" s="47"/>
      <c r="D36" s="68"/>
      <c r="E36" s="68"/>
      <c r="F36" s="6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46" t="s">
        <v>28</v>
      </c>
      <c r="B37" s="82">
        <f>SUM(B7:B8)</f>
        <v>2170.66</v>
      </c>
      <c r="C37" s="47" t="s">
        <v>24</v>
      </c>
      <c r="D37" s="72">
        <f>SUM(D7:D35)</f>
        <v>2170.6600000000003</v>
      </c>
      <c r="E37" s="72">
        <f>SUM(E7:E35)</f>
        <v>2170.6600000000003</v>
      </c>
      <c r="F37" s="72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4"/>
      <c r="B38" s="4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02" t="s">
        <v>122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87</v>
      </c>
    </row>
    <row r="4" spans="1:7" ht="23.25" customHeight="1">
      <c r="A4" s="59" t="s">
        <v>57</v>
      </c>
      <c r="B4" s="60"/>
      <c r="C4" s="114" t="s">
        <v>28</v>
      </c>
      <c r="D4" s="116" t="s">
        <v>105</v>
      </c>
      <c r="E4" s="116" t="s">
        <v>86</v>
      </c>
      <c r="F4" s="116" t="s">
        <v>158</v>
      </c>
      <c r="G4" s="115" t="s">
        <v>104</v>
      </c>
    </row>
    <row r="5" spans="1:7" ht="19.5" customHeight="1">
      <c r="A5" s="51" t="s">
        <v>157</v>
      </c>
      <c r="B5" s="64" t="s">
        <v>45</v>
      </c>
      <c r="C5" s="114"/>
      <c r="D5" s="116"/>
      <c r="E5" s="116"/>
      <c r="F5" s="116"/>
      <c r="G5" s="115"/>
    </row>
    <row r="6" spans="1:9" ht="19.5" customHeight="1">
      <c r="A6" s="65" t="s">
        <v>112</v>
      </c>
      <c r="B6" s="50" t="s">
        <v>112</v>
      </c>
      <c r="C6" s="50" t="s">
        <v>112</v>
      </c>
      <c r="D6" s="50" t="s">
        <v>112</v>
      </c>
      <c r="E6" s="50" t="s">
        <v>112</v>
      </c>
      <c r="F6" s="50" t="s">
        <v>112</v>
      </c>
      <c r="G6" s="50" t="s">
        <v>112</v>
      </c>
      <c r="H6" s="10"/>
      <c r="I6" s="10"/>
    </row>
    <row r="7" spans="1:9" ht="15.75" customHeight="1">
      <c r="A7" s="101"/>
      <c r="B7" s="99" t="s">
        <v>30</v>
      </c>
      <c r="C7" s="98">
        <v>2223.66</v>
      </c>
      <c r="D7" s="97">
        <v>2170.66</v>
      </c>
      <c r="E7" s="97">
        <v>0</v>
      </c>
      <c r="F7" s="97">
        <v>53</v>
      </c>
      <c r="G7" s="100">
        <v>0</v>
      </c>
      <c r="H7" s="11"/>
      <c r="I7" s="11"/>
    </row>
    <row r="8" spans="1:7" ht="15.75" customHeight="1">
      <c r="A8" s="101" t="s">
        <v>82</v>
      </c>
      <c r="B8" s="99" t="s">
        <v>128</v>
      </c>
      <c r="C8" s="98">
        <v>1952.19</v>
      </c>
      <c r="D8" s="97">
        <v>1899.19</v>
      </c>
      <c r="E8" s="97">
        <v>0</v>
      </c>
      <c r="F8" s="97">
        <v>53</v>
      </c>
      <c r="G8" s="100">
        <v>0</v>
      </c>
    </row>
    <row r="9" spans="1:7" ht="15.75" customHeight="1">
      <c r="A9" s="101" t="s">
        <v>12</v>
      </c>
      <c r="B9" s="99" t="s">
        <v>117</v>
      </c>
      <c r="C9" s="98">
        <v>1952.19</v>
      </c>
      <c r="D9" s="97">
        <v>1899.19</v>
      </c>
      <c r="E9" s="97">
        <v>0</v>
      </c>
      <c r="F9" s="97">
        <v>53</v>
      </c>
      <c r="G9" s="100">
        <v>0</v>
      </c>
    </row>
    <row r="10" spans="1:7" ht="15.75" customHeight="1">
      <c r="A10" s="101" t="s">
        <v>75</v>
      </c>
      <c r="B10" s="99" t="s">
        <v>114</v>
      </c>
      <c r="C10" s="98">
        <v>1952.19</v>
      </c>
      <c r="D10" s="97">
        <v>1899.19</v>
      </c>
      <c r="E10" s="97">
        <v>0</v>
      </c>
      <c r="F10" s="97">
        <v>53</v>
      </c>
      <c r="G10" s="100">
        <v>0</v>
      </c>
    </row>
    <row r="11" spans="1:7" ht="15.75" customHeight="1">
      <c r="A11" s="101" t="s">
        <v>32</v>
      </c>
      <c r="B11" s="99" t="s">
        <v>119</v>
      </c>
      <c r="C11" s="98">
        <v>109.69</v>
      </c>
      <c r="D11" s="97">
        <v>109.69</v>
      </c>
      <c r="E11" s="97">
        <v>0</v>
      </c>
      <c r="F11" s="97">
        <v>0</v>
      </c>
      <c r="G11" s="100">
        <v>0</v>
      </c>
    </row>
    <row r="12" spans="1:7" ht="15.75" customHeight="1">
      <c r="A12" s="101" t="s">
        <v>132</v>
      </c>
      <c r="B12" s="99" t="s">
        <v>50</v>
      </c>
      <c r="C12" s="98">
        <v>109.69</v>
      </c>
      <c r="D12" s="97">
        <v>109.69</v>
      </c>
      <c r="E12" s="97">
        <v>0</v>
      </c>
      <c r="F12" s="97">
        <v>0</v>
      </c>
      <c r="G12" s="100">
        <v>0</v>
      </c>
    </row>
    <row r="13" spans="1:7" ht="15.75" customHeight="1">
      <c r="A13" s="101" t="s">
        <v>18</v>
      </c>
      <c r="B13" s="99" t="s">
        <v>83</v>
      </c>
      <c r="C13" s="98">
        <v>1.83</v>
      </c>
      <c r="D13" s="97">
        <v>1.83</v>
      </c>
      <c r="E13" s="97">
        <v>0</v>
      </c>
      <c r="F13" s="97">
        <v>0</v>
      </c>
      <c r="G13" s="100">
        <v>0</v>
      </c>
    </row>
    <row r="14" spans="1:7" ht="18.75" customHeight="1">
      <c r="A14" s="101" t="s">
        <v>65</v>
      </c>
      <c r="B14" s="99" t="s">
        <v>31</v>
      </c>
      <c r="C14" s="98">
        <v>107.86</v>
      </c>
      <c r="D14" s="97">
        <v>107.86</v>
      </c>
      <c r="E14" s="97">
        <v>0</v>
      </c>
      <c r="F14" s="97">
        <v>0</v>
      </c>
      <c r="G14" s="100">
        <v>0</v>
      </c>
    </row>
    <row r="15" spans="1:7" ht="15.75" customHeight="1">
      <c r="A15" s="101" t="s">
        <v>71</v>
      </c>
      <c r="B15" s="99" t="s">
        <v>141</v>
      </c>
      <c r="C15" s="98">
        <v>47.84</v>
      </c>
      <c r="D15" s="97">
        <v>47.84</v>
      </c>
      <c r="E15" s="97">
        <v>0</v>
      </c>
      <c r="F15" s="97">
        <v>0</v>
      </c>
      <c r="G15" s="100">
        <v>0</v>
      </c>
    </row>
    <row r="16" spans="1:7" ht="15.75" customHeight="1">
      <c r="A16" s="101" t="s">
        <v>73</v>
      </c>
      <c r="B16" s="99" t="s">
        <v>59</v>
      </c>
      <c r="C16" s="98">
        <v>47.84</v>
      </c>
      <c r="D16" s="97">
        <v>47.84</v>
      </c>
      <c r="E16" s="97">
        <v>0</v>
      </c>
      <c r="F16" s="97">
        <v>0</v>
      </c>
      <c r="G16" s="100">
        <v>0</v>
      </c>
    </row>
    <row r="17" spans="1:7" ht="15.75" customHeight="1">
      <c r="A17" s="101" t="s">
        <v>111</v>
      </c>
      <c r="B17" s="99" t="s">
        <v>11</v>
      </c>
      <c r="C17" s="98">
        <v>46.52</v>
      </c>
      <c r="D17" s="97">
        <v>46.52</v>
      </c>
      <c r="E17" s="97">
        <v>0</v>
      </c>
      <c r="F17" s="97">
        <v>0</v>
      </c>
      <c r="G17" s="100">
        <v>0</v>
      </c>
    </row>
    <row r="18" spans="1:7" ht="15.75" customHeight="1">
      <c r="A18" s="101" t="s">
        <v>27</v>
      </c>
      <c r="B18" s="99" t="s">
        <v>144</v>
      </c>
      <c r="C18" s="98">
        <v>1.32</v>
      </c>
      <c r="D18" s="97">
        <v>1.32</v>
      </c>
      <c r="E18" s="97">
        <v>0</v>
      </c>
      <c r="F18" s="97">
        <v>0</v>
      </c>
      <c r="G18" s="100">
        <v>0</v>
      </c>
    </row>
    <row r="19" spans="1:7" ht="15.75" customHeight="1">
      <c r="A19" s="101" t="s">
        <v>58</v>
      </c>
      <c r="B19" s="99" t="s">
        <v>136</v>
      </c>
      <c r="C19" s="98">
        <v>113.94</v>
      </c>
      <c r="D19" s="97">
        <v>113.94</v>
      </c>
      <c r="E19" s="97">
        <v>0</v>
      </c>
      <c r="F19" s="97">
        <v>0</v>
      </c>
      <c r="G19" s="100">
        <v>0</v>
      </c>
    </row>
    <row r="20" spans="1:7" ht="15.75" customHeight="1">
      <c r="A20" s="101" t="s">
        <v>81</v>
      </c>
      <c r="B20" s="99" t="s">
        <v>21</v>
      </c>
      <c r="C20" s="98">
        <v>113.94</v>
      </c>
      <c r="D20" s="97">
        <v>113.94</v>
      </c>
      <c r="E20" s="97">
        <v>0</v>
      </c>
      <c r="F20" s="97">
        <v>0</v>
      </c>
      <c r="G20" s="100">
        <v>0</v>
      </c>
    </row>
    <row r="21" spans="1:7" ht="15.75" customHeight="1">
      <c r="A21" s="101" t="s">
        <v>124</v>
      </c>
      <c r="B21" s="99" t="s">
        <v>159</v>
      </c>
      <c r="C21" s="98">
        <v>76.74</v>
      </c>
      <c r="D21" s="97">
        <v>76.74</v>
      </c>
      <c r="E21" s="97">
        <v>0</v>
      </c>
      <c r="F21" s="97">
        <v>0</v>
      </c>
      <c r="G21" s="100">
        <v>0</v>
      </c>
    </row>
    <row r="22" spans="1:7" ht="15.75" customHeight="1">
      <c r="A22" s="101" t="s">
        <v>153</v>
      </c>
      <c r="B22" s="99" t="s">
        <v>34</v>
      </c>
      <c r="C22" s="98">
        <v>37.2</v>
      </c>
      <c r="D22" s="97">
        <v>37.2</v>
      </c>
      <c r="E22" s="97">
        <v>0</v>
      </c>
      <c r="F22" s="97">
        <v>0</v>
      </c>
      <c r="G22" s="100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02" t="s">
        <v>123</v>
      </c>
      <c r="B2" s="8"/>
      <c r="C2" s="8"/>
      <c r="D2" s="8"/>
      <c r="E2" s="8"/>
    </row>
    <row r="3" spans="3:5" ht="10.5" customHeight="1">
      <c r="C3" s="3"/>
      <c r="D3" s="3"/>
      <c r="E3" s="13" t="s">
        <v>87</v>
      </c>
    </row>
    <row r="4" spans="1:5" ht="23.25" customHeight="1">
      <c r="A4" s="59" t="s">
        <v>57</v>
      </c>
      <c r="B4" s="60"/>
      <c r="C4" s="114" t="s">
        <v>24</v>
      </c>
      <c r="D4" s="116" t="s">
        <v>9</v>
      </c>
      <c r="E4" s="117" t="s">
        <v>98</v>
      </c>
    </row>
    <row r="5" spans="1:5" ht="19.5" customHeight="1">
      <c r="A5" s="51" t="s">
        <v>157</v>
      </c>
      <c r="B5" s="64" t="s">
        <v>45</v>
      </c>
      <c r="C5" s="114"/>
      <c r="D5" s="116"/>
      <c r="E5" s="117"/>
    </row>
    <row r="6" spans="1:7" ht="19.5" customHeight="1">
      <c r="A6" s="65" t="s">
        <v>112</v>
      </c>
      <c r="B6" s="50" t="s">
        <v>112</v>
      </c>
      <c r="C6" s="50" t="s">
        <v>112</v>
      </c>
      <c r="D6" s="50"/>
      <c r="E6" s="50" t="s">
        <v>112</v>
      </c>
      <c r="F6" s="10"/>
      <c r="G6" s="10"/>
    </row>
    <row r="7" spans="1:7" ht="15.75" customHeight="1">
      <c r="A7" s="101"/>
      <c r="B7" s="99" t="s">
        <v>30</v>
      </c>
      <c r="C7" s="88">
        <v>2223.66</v>
      </c>
      <c r="D7" s="98">
        <v>2195.76</v>
      </c>
      <c r="E7" s="100">
        <v>27.9</v>
      </c>
      <c r="F7" s="11"/>
      <c r="G7" s="11"/>
    </row>
    <row r="8" spans="1:5" ht="15.75" customHeight="1">
      <c r="A8" s="101" t="s">
        <v>82</v>
      </c>
      <c r="B8" s="99" t="s">
        <v>128</v>
      </c>
      <c r="C8" s="88">
        <v>1952.19</v>
      </c>
      <c r="D8" s="98">
        <v>1924.29</v>
      </c>
      <c r="E8" s="100">
        <v>27.9</v>
      </c>
    </row>
    <row r="9" spans="1:5" ht="15.75" customHeight="1">
      <c r="A9" s="101" t="s">
        <v>12</v>
      </c>
      <c r="B9" s="99" t="s">
        <v>117</v>
      </c>
      <c r="C9" s="88">
        <v>1952.19</v>
      </c>
      <c r="D9" s="98">
        <v>1924.29</v>
      </c>
      <c r="E9" s="100">
        <v>27.9</v>
      </c>
    </row>
    <row r="10" spans="1:5" ht="15.75" customHeight="1">
      <c r="A10" s="101" t="s">
        <v>75</v>
      </c>
      <c r="B10" s="99" t="s">
        <v>114</v>
      </c>
      <c r="C10" s="88">
        <v>1952.19</v>
      </c>
      <c r="D10" s="98">
        <v>1924.29</v>
      </c>
      <c r="E10" s="100">
        <v>27.9</v>
      </c>
    </row>
    <row r="11" spans="1:5" ht="15.75" customHeight="1">
      <c r="A11" s="101" t="s">
        <v>32</v>
      </c>
      <c r="B11" s="99" t="s">
        <v>119</v>
      </c>
      <c r="C11" s="88">
        <v>109.69</v>
      </c>
      <c r="D11" s="98">
        <v>109.69</v>
      </c>
      <c r="E11" s="100">
        <v>0</v>
      </c>
    </row>
    <row r="12" spans="1:5" ht="15.75" customHeight="1">
      <c r="A12" s="101" t="s">
        <v>132</v>
      </c>
      <c r="B12" s="99" t="s">
        <v>50</v>
      </c>
      <c r="C12" s="88">
        <v>109.69</v>
      </c>
      <c r="D12" s="98">
        <v>109.69</v>
      </c>
      <c r="E12" s="100">
        <v>0</v>
      </c>
    </row>
    <row r="13" spans="1:5" ht="15.75" customHeight="1">
      <c r="A13" s="101" t="s">
        <v>18</v>
      </c>
      <c r="B13" s="99" t="s">
        <v>83</v>
      </c>
      <c r="C13" s="88">
        <v>1.83</v>
      </c>
      <c r="D13" s="98">
        <v>1.83</v>
      </c>
      <c r="E13" s="100">
        <v>0</v>
      </c>
    </row>
    <row r="14" spans="1:5" ht="18.75" customHeight="1">
      <c r="A14" s="101" t="s">
        <v>65</v>
      </c>
      <c r="B14" s="99" t="s">
        <v>31</v>
      </c>
      <c r="C14" s="88">
        <v>107.86</v>
      </c>
      <c r="D14" s="98">
        <v>107.86</v>
      </c>
      <c r="E14" s="100">
        <v>0</v>
      </c>
    </row>
    <row r="15" spans="1:5" ht="15.75" customHeight="1">
      <c r="A15" s="101" t="s">
        <v>71</v>
      </c>
      <c r="B15" s="99" t="s">
        <v>141</v>
      </c>
      <c r="C15" s="88">
        <v>47.84</v>
      </c>
      <c r="D15" s="98">
        <v>47.84</v>
      </c>
      <c r="E15" s="100">
        <v>0</v>
      </c>
    </row>
    <row r="16" spans="1:5" ht="15.75" customHeight="1">
      <c r="A16" s="101" t="s">
        <v>73</v>
      </c>
      <c r="B16" s="99" t="s">
        <v>59</v>
      </c>
      <c r="C16" s="88">
        <v>47.84</v>
      </c>
      <c r="D16" s="98">
        <v>47.84</v>
      </c>
      <c r="E16" s="100">
        <v>0</v>
      </c>
    </row>
    <row r="17" spans="1:5" ht="15.75" customHeight="1">
      <c r="A17" s="101" t="s">
        <v>111</v>
      </c>
      <c r="B17" s="99" t="s">
        <v>11</v>
      </c>
      <c r="C17" s="88">
        <v>46.52</v>
      </c>
      <c r="D17" s="98">
        <v>46.52</v>
      </c>
      <c r="E17" s="100">
        <v>0</v>
      </c>
    </row>
    <row r="18" spans="1:5" ht="15.75" customHeight="1">
      <c r="A18" s="101" t="s">
        <v>27</v>
      </c>
      <c r="B18" s="99" t="s">
        <v>144</v>
      </c>
      <c r="C18" s="88">
        <v>1.32</v>
      </c>
      <c r="D18" s="98">
        <v>1.32</v>
      </c>
      <c r="E18" s="100">
        <v>0</v>
      </c>
    </row>
    <row r="19" spans="1:5" ht="15.75" customHeight="1">
      <c r="A19" s="101" t="s">
        <v>58</v>
      </c>
      <c r="B19" s="99" t="s">
        <v>136</v>
      </c>
      <c r="C19" s="88">
        <v>113.94</v>
      </c>
      <c r="D19" s="98">
        <v>113.94</v>
      </c>
      <c r="E19" s="100">
        <v>0</v>
      </c>
    </row>
    <row r="20" spans="1:5" ht="15.75" customHeight="1">
      <c r="A20" s="101" t="s">
        <v>81</v>
      </c>
      <c r="B20" s="99" t="s">
        <v>21</v>
      </c>
      <c r="C20" s="88">
        <v>113.94</v>
      </c>
      <c r="D20" s="98">
        <v>113.94</v>
      </c>
      <c r="E20" s="100">
        <v>0</v>
      </c>
    </row>
    <row r="21" spans="1:5" ht="15.75" customHeight="1">
      <c r="A21" s="101" t="s">
        <v>124</v>
      </c>
      <c r="B21" s="99" t="s">
        <v>159</v>
      </c>
      <c r="C21" s="88">
        <v>76.74</v>
      </c>
      <c r="D21" s="98">
        <v>76.74</v>
      </c>
      <c r="E21" s="100">
        <v>0</v>
      </c>
    </row>
    <row r="22" spans="1:5" ht="15.75" customHeight="1">
      <c r="A22" s="101" t="s">
        <v>153</v>
      </c>
      <c r="B22" s="99" t="s">
        <v>34</v>
      </c>
      <c r="C22" s="88">
        <v>37.2</v>
      </c>
      <c r="D22" s="98">
        <v>37.2</v>
      </c>
      <c r="E22" s="100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02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87</v>
      </c>
    </row>
    <row r="4" spans="1:11" ht="23.25" customHeight="1">
      <c r="A4" s="59" t="s">
        <v>57</v>
      </c>
      <c r="B4" s="60"/>
      <c r="C4" s="56" t="s">
        <v>151</v>
      </c>
      <c r="D4" s="56"/>
      <c r="E4" s="56"/>
      <c r="F4" s="55" t="s">
        <v>94</v>
      </c>
      <c r="G4" s="57"/>
      <c r="H4" s="12"/>
      <c r="I4" s="12" t="s">
        <v>76</v>
      </c>
      <c r="J4" s="12"/>
      <c r="K4" s="58"/>
    </row>
    <row r="5" spans="1:11" ht="19.5" customHeight="1">
      <c r="A5" s="51" t="s">
        <v>157</v>
      </c>
      <c r="B5" s="54" t="s">
        <v>45</v>
      </c>
      <c r="C5" s="52" t="s">
        <v>30</v>
      </c>
      <c r="D5" s="53" t="s">
        <v>9</v>
      </c>
      <c r="E5" s="52" t="s">
        <v>98</v>
      </c>
      <c r="F5" s="52" t="s">
        <v>30</v>
      </c>
      <c r="G5" s="53" t="s">
        <v>9</v>
      </c>
      <c r="H5" s="52" t="s">
        <v>98</v>
      </c>
      <c r="I5" s="52" t="s">
        <v>30</v>
      </c>
      <c r="J5" s="53" t="s">
        <v>9</v>
      </c>
      <c r="K5" s="61" t="s">
        <v>98</v>
      </c>
    </row>
    <row r="6" spans="1:13" ht="19.5" customHeight="1">
      <c r="A6" s="65" t="s">
        <v>112</v>
      </c>
      <c r="B6" s="50" t="s">
        <v>112</v>
      </c>
      <c r="C6" s="50" t="s">
        <v>112</v>
      </c>
      <c r="D6" s="50" t="s">
        <v>112</v>
      </c>
      <c r="E6" s="65" t="s">
        <v>112</v>
      </c>
      <c r="F6" s="50" t="s">
        <v>112</v>
      </c>
      <c r="G6" s="50" t="s">
        <v>112</v>
      </c>
      <c r="H6" s="50" t="s">
        <v>112</v>
      </c>
      <c r="I6" s="50" t="s">
        <v>112</v>
      </c>
      <c r="J6" s="50" t="s">
        <v>112</v>
      </c>
      <c r="K6" s="50" t="s">
        <v>112</v>
      </c>
      <c r="L6" s="10"/>
      <c r="M6" s="10"/>
    </row>
    <row r="7" spans="1:13" ht="15.75" customHeight="1">
      <c r="A7" s="101"/>
      <c r="B7" s="101" t="s">
        <v>30</v>
      </c>
      <c r="C7" s="87">
        <v>2042.51</v>
      </c>
      <c r="D7" s="87">
        <v>2015</v>
      </c>
      <c r="E7" s="87">
        <v>27.51</v>
      </c>
      <c r="F7" s="87">
        <v>2170.66</v>
      </c>
      <c r="G7" s="87">
        <v>2170.66</v>
      </c>
      <c r="H7" s="87">
        <v>0</v>
      </c>
      <c r="I7" s="104">
        <f aca="true" t="shared" si="0" ref="I7:I23">IF(C7&gt;0,(F7-C7)/C7,0)</f>
        <v>0.06274143088650722</v>
      </c>
      <c r="J7" s="105">
        <f aca="true" t="shared" si="1" ref="J7:J23">IF(D7&gt;0,(G7-D7)/D7,0)</f>
        <v>0.07725062034739447</v>
      </c>
      <c r="K7" s="103">
        <f aca="true" t="shared" si="2" ref="K7:K23">IF(E7&gt;0,(H7-E7)/E7,0)</f>
        <v>-1</v>
      </c>
      <c r="L7" s="11"/>
      <c r="M7" s="11"/>
    </row>
    <row r="8" spans="1:11" ht="18.75" customHeight="1">
      <c r="A8" s="101" t="s">
        <v>82</v>
      </c>
      <c r="B8" s="101" t="s">
        <v>128</v>
      </c>
      <c r="C8" s="87">
        <v>1764.82</v>
      </c>
      <c r="D8" s="87">
        <v>1737.31</v>
      </c>
      <c r="E8" s="87">
        <v>27.51</v>
      </c>
      <c r="F8" s="87">
        <v>1899.19</v>
      </c>
      <c r="G8" s="87">
        <v>1899.19</v>
      </c>
      <c r="H8" s="87">
        <v>0</v>
      </c>
      <c r="I8" s="104">
        <f t="shared" si="0"/>
        <v>0.07613807640439259</v>
      </c>
      <c r="J8" s="105">
        <f t="shared" si="1"/>
        <v>0.0931785346311252</v>
      </c>
      <c r="K8" s="103">
        <f t="shared" si="2"/>
        <v>-1</v>
      </c>
    </row>
    <row r="9" spans="1:11" ht="15.75" customHeight="1">
      <c r="A9" s="101" t="s">
        <v>147</v>
      </c>
      <c r="B9" s="101" t="s">
        <v>117</v>
      </c>
      <c r="C9" s="87">
        <v>1764.82</v>
      </c>
      <c r="D9" s="87">
        <v>1737.31</v>
      </c>
      <c r="E9" s="87">
        <v>27.51</v>
      </c>
      <c r="F9" s="87">
        <v>1899.19</v>
      </c>
      <c r="G9" s="87">
        <v>1899.19</v>
      </c>
      <c r="H9" s="87">
        <v>0</v>
      </c>
      <c r="I9" s="104">
        <f t="shared" si="0"/>
        <v>0.07613807640439259</v>
      </c>
      <c r="J9" s="105">
        <f t="shared" si="1"/>
        <v>0.0931785346311252</v>
      </c>
      <c r="K9" s="103">
        <f t="shared" si="2"/>
        <v>-1</v>
      </c>
    </row>
    <row r="10" spans="1:11" ht="15.75" customHeight="1">
      <c r="A10" s="101" t="s">
        <v>101</v>
      </c>
      <c r="B10" s="101" t="s">
        <v>114</v>
      </c>
      <c r="C10" s="87">
        <v>1764.82</v>
      </c>
      <c r="D10" s="87">
        <v>1737.31</v>
      </c>
      <c r="E10" s="87">
        <v>27.51</v>
      </c>
      <c r="F10" s="87">
        <v>1899.19</v>
      </c>
      <c r="G10" s="87">
        <v>1899.19</v>
      </c>
      <c r="H10" s="87">
        <v>0</v>
      </c>
      <c r="I10" s="104">
        <f t="shared" si="0"/>
        <v>0.07613807640439259</v>
      </c>
      <c r="J10" s="105">
        <f t="shared" si="1"/>
        <v>0.0931785346311252</v>
      </c>
      <c r="K10" s="103">
        <f t="shared" si="2"/>
        <v>-1</v>
      </c>
    </row>
    <row r="11" spans="1:11" ht="18.75" customHeight="1">
      <c r="A11" s="101" t="s">
        <v>32</v>
      </c>
      <c r="B11" s="101" t="s">
        <v>119</v>
      </c>
      <c r="C11" s="87">
        <v>128.59</v>
      </c>
      <c r="D11" s="87">
        <v>128.59</v>
      </c>
      <c r="E11" s="87">
        <v>0</v>
      </c>
      <c r="F11" s="87">
        <v>109.69</v>
      </c>
      <c r="G11" s="87">
        <v>109.69</v>
      </c>
      <c r="H11" s="87">
        <v>0</v>
      </c>
      <c r="I11" s="104">
        <f t="shared" si="0"/>
        <v>-0.1469787697332608</v>
      </c>
      <c r="J11" s="105">
        <f t="shared" si="1"/>
        <v>-0.1469787697332608</v>
      </c>
      <c r="K11" s="103">
        <f t="shared" si="2"/>
        <v>0</v>
      </c>
    </row>
    <row r="12" spans="1:11" ht="18.75" customHeight="1">
      <c r="A12" s="101" t="s">
        <v>63</v>
      </c>
      <c r="B12" s="101" t="s">
        <v>50</v>
      </c>
      <c r="C12" s="87">
        <v>128.59</v>
      </c>
      <c r="D12" s="87">
        <v>128.59</v>
      </c>
      <c r="E12" s="87">
        <v>0</v>
      </c>
      <c r="F12" s="87">
        <v>109.69</v>
      </c>
      <c r="G12" s="87">
        <v>109.69</v>
      </c>
      <c r="H12" s="87">
        <v>0</v>
      </c>
      <c r="I12" s="104">
        <f t="shared" si="0"/>
        <v>-0.1469787697332608</v>
      </c>
      <c r="J12" s="105">
        <f t="shared" si="1"/>
        <v>-0.1469787697332608</v>
      </c>
      <c r="K12" s="103">
        <f t="shared" si="2"/>
        <v>0</v>
      </c>
    </row>
    <row r="13" spans="1:11" ht="18.75" customHeight="1">
      <c r="A13" s="101" t="s">
        <v>8</v>
      </c>
      <c r="B13" s="101" t="s">
        <v>83</v>
      </c>
      <c r="C13" s="87">
        <v>0.54</v>
      </c>
      <c r="D13" s="87">
        <v>0.54</v>
      </c>
      <c r="E13" s="87">
        <v>0</v>
      </c>
      <c r="F13" s="87">
        <v>1.83</v>
      </c>
      <c r="G13" s="87">
        <v>1.83</v>
      </c>
      <c r="H13" s="87">
        <v>0</v>
      </c>
      <c r="I13" s="104">
        <f t="shared" si="0"/>
        <v>2.388888888888889</v>
      </c>
      <c r="J13" s="105">
        <f t="shared" si="1"/>
        <v>2.388888888888889</v>
      </c>
      <c r="K13" s="103">
        <f t="shared" si="2"/>
        <v>0</v>
      </c>
    </row>
    <row r="14" spans="1:11" ht="27.75" customHeight="1">
      <c r="A14" s="101" t="s">
        <v>52</v>
      </c>
      <c r="B14" s="101" t="s">
        <v>31</v>
      </c>
      <c r="C14" s="87">
        <v>124.13</v>
      </c>
      <c r="D14" s="87">
        <v>124.13</v>
      </c>
      <c r="E14" s="87">
        <v>0</v>
      </c>
      <c r="F14" s="87">
        <v>107.86</v>
      </c>
      <c r="G14" s="87">
        <v>107.86</v>
      </c>
      <c r="H14" s="87">
        <v>0</v>
      </c>
      <c r="I14" s="104">
        <f t="shared" si="0"/>
        <v>-0.1310722629501329</v>
      </c>
      <c r="J14" s="105">
        <f t="shared" si="1"/>
        <v>-0.1310722629501329</v>
      </c>
      <c r="K14" s="103">
        <f t="shared" si="2"/>
        <v>0</v>
      </c>
    </row>
    <row r="15" spans="1:11" ht="27.75" customHeight="1">
      <c r="A15" s="101" t="s">
        <v>7</v>
      </c>
      <c r="B15" s="101" t="s">
        <v>55</v>
      </c>
      <c r="C15" s="87">
        <v>3.92</v>
      </c>
      <c r="D15" s="87">
        <v>3.92</v>
      </c>
      <c r="E15" s="87">
        <v>0</v>
      </c>
      <c r="F15" s="87">
        <v>0</v>
      </c>
      <c r="G15" s="87">
        <v>0</v>
      </c>
      <c r="H15" s="87">
        <v>0</v>
      </c>
      <c r="I15" s="104">
        <f t="shared" si="0"/>
        <v>-1</v>
      </c>
      <c r="J15" s="105">
        <f t="shared" si="1"/>
        <v>-1</v>
      </c>
      <c r="K15" s="103">
        <f t="shared" si="2"/>
        <v>0</v>
      </c>
    </row>
    <row r="16" spans="1:11" ht="15.75" customHeight="1">
      <c r="A16" s="101" t="s">
        <v>71</v>
      </c>
      <c r="B16" s="101" t="s">
        <v>141</v>
      </c>
      <c r="C16" s="87">
        <v>44.1</v>
      </c>
      <c r="D16" s="87">
        <v>44.1</v>
      </c>
      <c r="E16" s="87">
        <v>0</v>
      </c>
      <c r="F16" s="87">
        <v>47.84</v>
      </c>
      <c r="G16" s="87">
        <v>47.84</v>
      </c>
      <c r="H16" s="87">
        <v>0</v>
      </c>
      <c r="I16" s="104">
        <f t="shared" si="0"/>
        <v>0.0848072562358277</v>
      </c>
      <c r="J16" s="105">
        <f t="shared" si="1"/>
        <v>0.0848072562358277</v>
      </c>
      <c r="K16" s="103">
        <f t="shared" si="2"/>
        <v>0</v>
      </c>
    </row>
    <row r="17" spans="1:11" ht="18.75" customHeight="1">
      <c r="A17" s="101" t="s">
        <v>25</v>
      </c>
      <c r="B17" s="101" t="s">
        <v>59</v>
      </c>
      <c r="C17" s="87">
        <v>44.1</v>
      </c>
      <c r="D17" s="87">
        <v>44.1</v>
      </c>
      <c r="E17" s="87">
        <v>0</v>
      </c>
      <c r="F17" s="87">
        <v>47.84</v>
      </c>
      <c r="G17" s="87">
        <v>47.84</v>
      </c>
      <c r="H17" s="87">
        <v>0</v>
      </c>
      <c r="I17" s="104">
        <f t="shared" si="0"/>
        <v>0.0848072562358277</v>
      </c>
      <c r="J17" s="105">
        <f t="shared" si="1"/>
        <v>0.0848072562358277</v>
      </c>
      <c r="K17" s="103">
        <f t="shared" si="2"/>
        <v>0</v>
      </c>
    </row>
    <row r="18" spans="1:11" ht="15.75" customHeight="1">
      <c r="A18" s="101" t="s">
        <v>8</v>
      </c>
      <c r="B18" s="101" t="s">
        <v>11</v>
      </c>
      <c r="C18" s="87">
        <v>42.82</v>
      </c>
      <c r="D18" s="87">
        <v>42.82</v>
      </c>
      <c r="E18" s="87">
        <v>0</v>
      </c>
      <c r="F18" s="87">
        <v>46.52</v>
      </c>
      <c r="G18" s="87">
        <v>46.52</v>
      </c>
      <c r="H18" s="87">
        <v>0</v>
      </c>
      <c r="I18" s="104">
        <f t="shared" si="0"/>
        <v>0.0864082204577301</v>
      </c>
      <c r="J18" s="105">
        <f t="shared" si="1"/>
        <v>0.0864082204577301</v>
      </c>
      <c r="K18" s="103">
        <f t="shared" si="2"/>
        <v>0</v>
      </c>
    </row>
    <row r="19" spans="1:11" ht="18.75" customHeight="1">
      <c r="A19" s="101" t="s">
        <v>89</v>
      </c>
      <c r="B19" s="101" t="s">
        <v>144</v>
      </c>
      <c r="C19" s="87">
        <v>1.28</v>
      </c>
      <c r="D19" s="87">
        <v>1.28</v>
      </c>
      <c r="E19" s="87">
        <v>0</v>
      </c>
      <c r="F19" s="87">
        <v>1.32</v>
      </c>
      <c r="G19" s="87">
        <v>1.32</v>
      </c>
      <c r="H19" s="87">
        <v>0</v>
      </c>
      <c r="I19" s="104">
        <f t="shared" si="0"/>
        <v>0.03125000000000003</v>
      </c>
      <c r="J19" s="105">
        <f t="shared" si="1"/>
        <v>0.03125000000000003</v>
      </c>
      <c r="K19" s="103">
        <f t="shared" si="2"/>
        <v>0</v>
      </c>
    </row>
    <row r="20" spans="1:11" ht="15.75" customHeight="1">
      <c r="A20" s="101" t="s">
        <v>58</v>
      </c>
      <c r="B20" s="101" t="s">
        <v>136</v>
      </c>
      <c r="C20" s="87">
        <v>105</v>
      </c>
      <c r="D20" s="87">
        <v>105</v>
      </c>
      <c r="E20" s="87">
        <v>0</v>
      </c>
      <c r="F20" s="87">
        <v>113.94</v>
      </c>
      <c r="G20" s="87">
        <v>113.94</v>
      </c>
      <c r="H20" s="87">
        <v>0</v>
      </c>
      <c r="I20" s="104">
        <f t="shared" si="0"/>
        <v>0.08514285714285712</v>
      </c>
      <c r="J20" s="105">
        <f t="shared" si="1"/>
        <v>0.08514285714285712</v>
      </c>
      <c r="K20" s="103">
        <f t="shared" si="2"/>
        <v>0</v>
      </c>
    </row>
    <row r="21" spans="1:11" ht="15.75" customHeight="1">
      <c r="A21" s="101" t="s">
        <v>17</v>
      </c>
      <c r="B21" s="101" t="s">
        <v>21</v>
      </c>
      <c r="C21" s="87">
        <v>105</v>
      </c>
      <c r="D21" s="87">
        <v>105</v>
      </c>
      <c r="E21" s="87">
        <v>0</v>
      </c>
      <c r="F21" s="87">
        <v>113.94</v>
      </c>
      <c r="G21" s="87">
        <v>113.94</v>
      </c>
      <c r="H21" s="87">
        <v>0</v>
      </c>
      <c r="I21" s="104">
        <f t="shared" si="0"/>
        <v>0.08514285714285712</v>
      </c>
      <c r="J21" s="105">
        <f t="shared" si="1"/>
        <v>0.08514285714285712</v>
      </c>
      <c r="K21" s="103">
        <f t="shared" si="2"/>
        <v>0</v>
      </c>
    </row>
    <row r="22" spans="1:11" ht="15.75" customHeight="1">
      <c r="A22" s="101" t="s">
        <v>54</v>
      </c>
      <c r="B22" s="101" t="s">
        <v>159</v>
      </c>
      <c r="C22" s="87">
        <v>70.77</v>
      </c>
      <c r="D22" s="87">
        <v>70.77</v>
      </c>
      <c r="E22" s="87">
        <v>0</v>
      </c>
      <c r="F22" s="87">
        <v>76.74</v>
      </c>
      <c r="G22" s="87">
        <v>76.74</v>
      </c>
      <c r="H22" s="87">
        <v>0</v>
      </c>
      <c r="I22" s="104">
        <f t="shared" si="0"/>
        <v>0.08435777871979651</v>
      </c>
      <c r="J22" s="105">
        <f t="shared" si="1"/>
        <v>0.08435777871979651</v>
      </c>
      <c r="K22" s="103">
        <f t="shared" si="2"/>
        <v>0</v>
      </c>
    </row>
    <row r="23" spans="1:11" ht="15.75" customHeight="1">
      <c r="A23" s="101" t="s">
        <v>8</v>
      </c>
      <c r="B23" s="101" t="s">
        <v>34</v>
      </c>
      <c r="C23" s="87">
        <v>34.23</v>
      </c>
      <c r="D23" s="87">
        <v>34.23</v>
      </c>
      <c r="E23" s="87">
        <v>0</v>
      </c>
      <c r="F23" s="87">
        <v>37.2</v>
      </c>
      <c r="G23" s="87">
        <v>37.2</v>
      </c>
      <c r="H23" s="87">
        <v>0</v>
      </c>
      <c r="I23" s="104">
        <f t="shared" si="0"/>
        <v>0.08676599474145505</v>
      </c>
      <c r="J23" s="105">
        <f t="shared" si="1"/>
        <v>0.08676599474145505</v>
      </c>
      <c r="K23" s="103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02" t="s">
        <v>33</v>
      </c>
      <c r="B2" s="8"/>
      <c r="C2" s="8"/>
      <c r="D2" s="8"/>
    </row>
    <row r="3" spans="2:4" ht="10.5" customHeight="1">
      <c r="B3" s="3"/>
      <c r="D3" s="13" t="s">
        <v>87</v>
      </c>
    </row>
    <row r="4" spans="1:4" ht="23.25" customHeight="1">
      <c r="A4" s="59" t="s">
        <v>57</v>
      </c>
      <c r="B4" s="60"/>
      <c r="C4" s="120" t="s">
        <v>94</v>
      </c>
      <c r="D4" s="118" t="s">
        <v>95</v>
      </c>
    </row>
    <row r="5" spans="1:4" ht="19.5" customHeight="1">
      <c r="A5" s="51" t="s">
        <v>157</v>
      </c>
      <c r="B5" s="64" t="s">
        <v>134</v>
      </c>
      <c r="C5" s="120"/>
      <c r="D5" s="119"/>
    </row>
    <row r="6" spans="1:6" ht="19.5" customHeight="1">
      <c r="A6" s="50" t="s">
        <v>112</v>
      </c>
      <c r="B6" s="50" t="s">
        <v>112</v>
      </c>
      <c r="C6" s="65" t="s">
        <v>112</v>
      </c>
      <c r="D6" s="50" t="s">
        <v>112</v>
      </c>
      <c r="E6" s="10"/>
      <c r="F6" s="10"/>
    </row>
    <row r="7" spans="1:6" ht="15.75" customHeight="1">
      <c r="A7" s="101"/>
      <c r="B7" s="106" t="s">
        <v>30</v>
      </c>
      <c r="C7" s="107">
        <v>2170.66</v>
      </c>
      <c r="D7" s="108"/>
      <c r="E7" s="11"/>
      <c r="F7" s="11"/>
    </row>
    <row r="8" spans="1:4" ht="15.75" customHeight="1">
      <c r="A8" s="101" t="s">
        <v>130</v>
      </c>
      <c r="B8" s="106" t="s">
        <v>91</v>
      </c>
      <c r="C8" s="107">
        <v>1000.94</v>
      </c>
      <c r="D8" s="108"/>
    </row>
    <row r="9" spans="1:5" ht="15.75" customHeight="1">
      <c r="A9" s="101" t="s">
        <v>10</v>
      </c>
      <c r="B9" s="106" t="s">
        <v>137</v>
      </c>
      <c r="C9" s="107">
        <v>424.22</v>
      </c>
      <c r="D9" s="108"/>
      <c r="E9" s="3"/>
    </row>
    <row r="10" spans="1:4" ht="15.75" customHeight="1">
      <c r="A10" s="101" t="s">
        <v>56</v>
      </c>
      <c r="B10" s="106" t="s">
        <v>80</v>
      </c>
      <c r="C10" s="107">
        <v>115.53</v>
      </c>
      <c r="D10" s="108"/>
    </row>
    <row r="11" spans="1:5" ht="15.75" customHeight="1">
      <c r="A11" s="101" t="s">
        <v>140</v>
      </c>
      <c r="B11" s="106" t="s">
        <v>26</v>
      </c>
      <c r="C11" s="107">
        <v>65.85</v>
      </c>
      <c r="D11" s="108"/>
      <c r="E11" s="3"/>
    </row>
    <row r="12" spans="1:4" ht="15.75" customHeight="1">
      <c r="A12" s="101" t="s">
        <v>107</v>
      </c>
      <c r="B12" s="106" t="s">
        <v>40</v>
      </c>
      <c r="C12" s="107">
        <v>210.74</v>
      </c>
      <c r="D12" s="108"/>
    </row>
    <row r="13" spans="1:4" ht="15.75" customHeight="1">
      <c r="A13" s="101" t="s">
        <v>139</v>
      </c>
      <c r="B13" s="106" t="s">
        <v>0</v>
      </c>
      <c r="C13" s="107">
        <v>107.86</v>
      </c>
      <c r="D13" s="108"/>
    </row>
    <row r="14" spans="1:4" ht="15.75" customHeight="1">
      <c r="A14" s="101" t="s">
        <v>72</v>
      </c>
      <c r="B14" s="106" t="s">
        <v>131</v>
      </c>
      <c r="C14" s="107">
        <v>76.74</v>
      </c>
      <c r="D14" s="108"/>
    </row>
    <row r="15" spans="1:4" ht="15.75" customHeight="1">
      <c r="A15" s="101" t="s">
        <v>4</v>
      </c>
      <c r="B15" s="106" t="s">
        <v>66</v>
      </c>
      <c r="C15" s="107">
        <v>0</v>
      </c>
      <c r="D15" s="108"/>
    </row>
    <row r="16" spans="1:4" ht="15.75" customHeight="1">
      <c r="A16" s="101" t="s">
        <v>90</v>
      </c>
      <c r="B16" s="106" t="s">
        <v>115</v>
      </c>
      <c r="C16" s="107">
        <v>104.84</v>
      </c>
      <c r="D16" s="108"/>
    </row>
    <row r="17" spans="1:4" ht="15.75" customHeight="1">
      <c r="A17" s="101" t="s">
        <v>110</v>
      </c>
      <c r="B17" s="106" t="s">
        <v>116</v>
      </c>
      <c r="C17" s="107">
        <v>63.91</v>
      </c>
      <c r="D17" s="108"/>
    </row>
    <row r="18" spans="1:4" ht="15.75" customHeight="1">
      <c r="A18" s="101" t="s">
        <v>37</v>
      </c>
      <c r="B18" s="106" t="s">
        <v>106</v>
      </c>
      <c r="C18" s="107">
        <v>13.48</v>
      </c>
      <c r="D18" s="108"/>
    </row>
    <row r="19" spans="1:4" ht="15.75" customHeight="1">
      <c r="A19" s="101" t="s">
        <v>156</v>
      </c>
      <c r="B19" s="106" t="s">
        <v>88</v>
      </c>
      <c r="C19" s="107">
        <v>23.62</v>
      </c>
      <c r="D19" s="108"/>
    </row>
    <row r="20" spans="1:4" ht="15.75" customHeight="1">
      <c r="A20" s="101" t="s">
        <v>120</v>
      </c>
      <c r="B20" s="106" t="s">
        <v>51</v>
      </c>
      <c r="C20" s="107">
        <v>2</v>
      </c>
      <c r="D20" s="108"/>
    </row>
    <row r="21" spans="1:4" ht="15.75" customHeight="1">
      <c r="A21" s="101" t="s">
        <v>49</v>
      </c>
      <c r="B21" s="106" t="s">
        <v>78</v>
      </c>
      <c r="C21" s="107">
        <v>1.83</v>
      </c>
      <c r="D21" s="108"/>
    </row>
    <row r="22" spans="1:4" ht="15.75" customHeight="1">
      <c r="A22" s="101" t="s">
        <v>41</v>
      </c>
      <c r="B22" s="106" t="s">
        <v>3</v>
      </c>
      <c r="C22" s="107">
        <v>1064.88</v>
      </c>
      <c r="D22" s="108"/>
    </row>
    <row r="23" spans="1:4" ht="15.75" customHeight="1">
      <c r="A23" s="101" t="s">
        <v>16</v>
      </c>
      <c r="B23" s="106" t="s">
        <v>44</v>
      </c>
      <c r="C23" s="107">
        <v>12.84</v>
      </c>
      <c r="D23" s="108"/>
    </row>
    <row r="24" spans="1:4" ht="15.75" customHeight="1">
      <c r="A24" s="101" t="s">
        <v>148</v>
      </c>
      <c r="B24" s="106" t="s">
        <v>68</v>
      </c>
      <c r="C24" s="107">
        <v>1.44</v>
      </c>
      <c r="D24" s="108"/>
    </row>
    <row r="25" spans="1:4" ht="15.75" customHeight="1">
      <c r="A25" s="101" t="s">
        <v>113</v>
      </c>
      <c r="B25" s="106" t="s">
        <v>125</v>
      </c>
      <c r="C25" s="107">
        <v>1050</v>
      </c>
      <c r="D25" s="108"/>
    </row>
    <row r="26" spans="1:4" ht="15.75" customHeight="1">
      <c r="A26" s="101" t="s">
        <v>62</v>
      </c>
      <c r="B26" s="106" t="s">
        <v>6</v>
      </c>
      <c r="C26" s="107">
        <v>0.6</v>
      </c>
      <c r="D26" s="108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102" t="s">
        <v>38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87</v>
      </c>
    </row>
    <row r="4" spans="1:11" ht="23.25" customHeight="1">
      <c r="A4" s="59" t="s">
        <v>57</v>
      </c>
      <c r="B4" s="60"/>
      <c r="C4" s="56" t="s">
        <v>151</v>
      </c>
      <c r="D4" s="56"/>
      <c r="E4" s="56"/>
      <c r="F4" s="55" t="s">
        <v>94</v>
      </c>
      <c r="G4" s="57"/>
      <c r="H4" s="12"/>
      <c r="I4" s="12" t="s">
        <v>76</v>
      </c>
      <c r="J4" s="12"/>
      <c r="K4" s="58"/>
    </row>
    <row r="5" spans="1:11" ht="19.5" customHeight="1">
      <c r="A5" s="51" t="s">
        <v>157</v>
      </c>
      <c r="B5" s="54" t="s">
        <v>45</v>
      </c>
      <c r="C5" s="52" t="s">
        <v>30</v>
      </c>
      <c r="D5" s="53" t="s">
        <v>9</v>
      </c>
      <c r="E5" s="52" t="s">
        <v>98</v>
      </c>
      <c r="F5" s="52" t="s">
        <v>30</v>
      </c>
      <c r="G5" s="53" t="s">
        <v>9</v>
      </c>
      <c r="H5" s="52" t="s">
        <v>98</v>
      </c>
      <c r="I5" s="52" t="s">
        <v>30</v>
      </c>
      <c r="J5" s="53" t="s">
        <v>9</v>
      </c>
      <c r="K5" s="61" t="s">
        <v>98</v>
      </c>
    </row>
    <row r="6" spans="1:13" ht="19.5" customHeight="1">
      <c r="A6" s="65" t="s">
        <v>112</v>
      </c>
      <c r="B6" s="50" t="s">
        <v>112</v>
      </c>
      <c r="C6" s="50" t="s">
        <v>112</v>
      </c>
      <c r="D6" s="50" t="s">
        <v>112</v>
      </c>
      <c r="E6" s="65" t="s">
        <v>112</v>
      </c>
      <c r="F6" s="50" t="s">
        <v>112</v>
      </c>
      <c r="G6" s="50" t="s">
        <v>112</v>
      </c>
      <c r="H6" s="50" t="s">
        <v>112</v>
      </c>
      <c r="I6" s="50" t="s">
        <v>112</v>
      </c>
      <c r="J6" s="50" t="s">
        <v>112</v>
      </c>
      <c r="K6" s="50" t="s">
        <v>112</v>
      </c>
      <c r="L6" s="10"/>
      <c r="M6" s="10"/>
    </row>
    <row r="7" spans="1:13" ht="15.75" customHeight="1">
      <c r="A7" s="101"/>
      <c r="B7" s="101"/>
      <c r="C7" s="87"/>
      <c r="D7" s="87"/>
      <c r="E7" s="87"/>
      <c r="F7" s="87"/>
      <c r="G7" s="87"/>
      <c r="H7" s="87"/>
      <c r="I7" s="104">
        <f>IF(C7&gt;0,(F7-C7)/C7,0)</f>
        <v>0</v>
      </c>
      <c r="J7" s="105">
        <f>IF(D7&gt;0,(G7-D7)/D7,0)</f>
        <v>0</v>
      </c>
      <c r="K7" s="103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D15" sqref="D15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92" t="s">
        <v>46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87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133</v>
      </c>
      <c r="B4" s="7" t="s">
        <v>138</v>
      </c>
      <c r="C4" s="7" t="s">
        <v>95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83" t="s">
        <v>121</v>
      </c>
      <c r="B5" s="96">
        <v>13</v>
      </c>
      <c r="C5" s="8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20</v>
      </c>
      <c r="B6" s="89">
        <v>0</v>
      </c>
      <c r="C6" s="8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109</v>
      </c>
      <c r="B7" s="95">
        <v>0</v>
      </c>
      <c r="C7" s="8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39</v>
      </c>
      <c r="B8" s="109">
        <v>13</v>
      </c>
      <c r="C8" s="8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48</v>
      </c>
      <c r="B9" s="96">
        <v>13</v>
      </c>
      <c r="C9" s="8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70</v>
      </c>
      <c r="B10" s="89">
        <v>0</v>
      </c>
      <c r="C10" s="8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晋中市体育运动学校</cp:lastModifiedBy>
  <cp:lastPrinted>2020-05-07T10:19:24Z</cp:lastPrinted>
  <dcterms:modified xsi:type="dcterms:W3CDTF">2020-05-09T03:40:35Z</dcterms:modified>
  <cp:category/>
  <cp:version/>
  <cp:contentType/>
  <cp:contentStatus/>
</cp:coreProperties>
</file>