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$A$1:$K$34</definedName>
    <definedName name="_xlnm.Print_Area" localSheetId="0">$A$1:$C$7</definedName>
    <definedName name="_xlnm.Print_Area" localSheetId="4">$A$1:$K$6</definedName>
    <definedName name="_xlnm.Print_Area" localSheetId="3">$A$1:$W$43</definedName>
    <definedName name="_xlnm.Print_Area" localSheetId="5">$A$1:$E$24</definedName>
    <definedName name="_xlnm.Print_Area" localSheetId="6">$A$1:$K$33</definedName>
    <definedName name="_xlnm.Print_Area" localSheetId="7">$A$1:$K$33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<sst xmlns="http://schemas.openxmlformats.org/spreadsheetml/2006/main" count="483" uniqueCount="204">
  <si>
    <t xml:space="preserve">  会议费</t>
  </si>
  <si>
    <t xml:space="preserve">  水利</t>
  </si>
  <si>
    <t xml:space="preserve">    2100501</t>
  </si>
  <si>
    <t xml:space="preserve">    15</t>
  </si>
  <si>
    <t>收入</t>
  </si>
  <si>
    <t xml:space="preserve">  22999</t>
  </si>
  <si>
    <t>其他支出</t>
  </si>
  <si>
    <t>对个人和家庭的补助</t>
  </si>
  <si>
    <t xml:space="preserve">  30198</t>
  </si>
  <si>
    <t>晋中市水利局2016年预算收支总表</t>
  </si>
  <si>
    <t xml:space="preserve">  30215</t>
  </si>
  <si>
    <t xml:space="preserve">  30211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</si>
  <si>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</si>
  <si>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</si>
  <si>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</si>
  <si>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</si>
  <si>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</si>
  <si>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</si>
  <si>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</si>
  <si>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30202</t>
  </si>
  <si>
    <t xml:space="preserve">    事业单位医疗</t>
  </si>
  <si>
    <t xml:space="preserve">  30206</t>
  </si>
  <si>
    <t>国防支出</t>
  </si>
  <si>
    <t xml:space="preserve">    其他水利支出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</si>
  <si>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</si>
  <si>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</si>
  <si>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</si>
  <si>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</si>
  <si>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</si>
  <si>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</si>
  <si>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</si>
  <si>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</si>
  <si>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</si>
  <si>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</si>
  <si>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</si>
  <si>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 xml:space="preserve">    行政单位医疗</t>
  </si>
  <si>
    <t>其他资本性支出</t>
  </si>
  <si>
    <t>213</t>
  </si>
  <si>
    <t>2015年</t>
  </si>
  <si>
    <t>国有资本经营预算支出</t>
  </si>
  <si>
    <t>本年支出合计</t>
  </si>
  <si>
    <t xml:space="preserve">  30311</t>
  </si>
  <si>
    <t xml:space="preserve">  生活补助</t>
  </si>
  <si>
    <t xml:space="preserve">  社会保障缴费</t>
  </si>
  <si>
    <t>本年收入合计</t>
  </si>
  <si>
    <t>商业服务业等支出</t>
  </si>
  <si>
    <t xml:space="preserve">  其他支出</t>
  </si>
  <si>
    <t xml:space="preserve">  培训费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</si>
  <si>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</si>
  <si>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</si>
  <si>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</si>
  <si>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</si>
  <si>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</si>
  <si>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</si>
  <si>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</si>
  <si>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</si>
  <si>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 xml:space="preserve">    2100502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</si>
  <si>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</si>
  <si>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</si>
  <si>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</si>
  <si>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</si>
  <si>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</si>
  <si>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归口管理的行政单位离退休</t>
  </si>
  <si>
    <t>晋中市水利局2016年一般公共预算安排基本支出分经济科目表</t>
  </si>
  <si>
    <t>科学技术支出</t>
  </si>
  <si>
    <t>晋中市水利局2016年部门预算支出总表</t>
  </si>
  <si>
    <t xml:space="preserve">    2130399</t>
  </si>
  <si>
    <t xml:space="preserve">  30298</t>
  </si>
  <si>
    <t xml:space="preserve">  30216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</si>
  <si>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</si>
  <si>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</si>
  <si>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</si>
  <si>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</si>
  <si>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</si>
  <si>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</si>
  <si>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>晋中市水利局2016年部门预算收入总表</t>
  </si>
  <si>
    <t xml:space="preserve">    行政运行（水利）</t>
  </si>
  <si>
    <t xml:space="preserve">  30102</t>
  </si>
  <si>
    <t>229</t>
  </si>
  <si>
    <t>项目</t>
  </si>
  <si>
    <t xml:space="preserve">  水费</t>
  </si>
  <si>
    <t>221</t>
  </si>
  <si>
    <t xml:space="preserve">  30209</t>
  </si>
  <si>
    <t xml:space="preserve">  30205</t>
  </si>
  <si>
    <t xml:space="preserve">  计划生育事务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</si>
  <si>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</si>
  <si>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</si>
  <si>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</si>
  <si>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</si>
  <si>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</si>
  <si>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30301</t>
  </si>
  <si>
    <t xml:space="preserve">    2080501</t>
  </si>
  <si>
    <t xml:space="preserve">  物业管理费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</si>
  <si>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</si>
  <si>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</si>
  <si>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</si>
  <si>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</si>
  <si>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</si>
  <si>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>晋中市水利局2016年政府性基金预算支出预算表</t>
  </si>
  <si>
    <t>210</t>
  </si>
  <si>
    <t xml:space="preserve">  办公费</t>
  </si>
  <si>
    <t xml:space="preserve">    其他支出</t>
  </si>
  <si>
    <t xml:space="preserve">  医疗保障</t>
  </si>
  <si>
    <t>节能环保支出</t>
  </si>
  <si>
    <t xml:space="preserve">    2130331</t>
  </si>
  <si>
    <t xml:space="preserve">  其他商品和服务支出</t>
  </si>
  <si>
    <t>晋中市水利局2016年财政拨款预算收支总表</t>
  </si>
  <si>
    <t xml:space="preserve">  交通费</t>
  </si>
  <si>
    <t>预算数</t>
  </si>
  <si>
    <t xml:space="preserve">  30312</t>
  </si>
  <si>
    <t xml:space="preserve">  津贴补贴</t>
  </si>
  <si>
    <t xml:space="preserve">    防汛</t>
  </si>
  <si>
    <t xml:space="preserve">  31002</t>
  </si>
  <si>
    <t xml:space="preserve">  22102</t>
  </si>
  <si>
    <t xml:space="preserve">    事业单位离退休</t>
  </si>
  <si>
    <t>政府性基金</t>
  </si>
  <si>
    <t>单位：万元</t>
  </si>
  <si>
    <t xml:space="preserve">  福利费</t>
  </si>
  <si>
    <t xml:space="preserve">    水资源费安排的支出</t>
  </si>
  <si>
    <t xml:space="preserve">    99</t>
  </si>
  <si>
    <t>小计</t>
  </si>
  <si>
    <t>302</t>
  </si>
  <si>
    <t>工资福利支出</t>
  </si>
  <si>
    <t>四、其他各项收入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</si>
  <si>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</si>
  <si>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</si>
  <si>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</si>
  <si>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</si>
  <si>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</si>
  <si>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</si>
  <si>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</si>
  <si>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</si>
  <si>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</si>
  <si>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</si>
  <si>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</si>
  <si>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</si>
  <si>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</si>
  <si>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30107</t>
  </si>
  <si>
    <t xml:space="preserve">  30103</t>
  </si>
  <si>
    <t>一、公共财政预算</t>
  </si>
  <si>
    <t xml:space="preserve">  30208</t>
  </si>
  <si>
    <t xml:space="preserve">    2130301</t>
  </si>
  <si>
    <t xml:space="preserve">  30200</t>
  </si>
  <si>
    <t>**</t>
  </si>
  <si>
    <t xml:space="preserve">    31</t>
  </si>
  <si>
    <t>商品和服务支出</t>
  </si>
  <si>
    <t xml:space="preserve">  取暖费</t>
  </si>
  <si>
    <t>2016年预算数</t>
  </si>
  <si>
    <t xml:space="preserve">    2100799</t>
  </si>
  <si>
    <t>金融支出</t>
  </si>
  <si>
    <t>社会保障和就业支出</t>
  </si>
  <si>
    <t xml:space="preserve">  公务接待费</t>
  </si>
  <si>
    <t xml:space="preserve">  30239</t>
  </si>
  <si>
    <t xml:space="preserve">  99</t>
  </si>
  <si>
    <t xml:space="preserve">    其他计划生育事务支出</t>
  </si>
  <si>
    <t>晋中市水利局2016年一般公共预算支出预算表</t>
  </si>
  <si>
    <t xml:space="preserve">  办公设备购置</t>
  </si>
  <si>
    <t xml:space="preserve">  离休费</t>
  </si>
  <si>
    <t xml:space="preserve">    2210201</t>
  </si>
  <si>
    <t xml:space="preserve">  21007</t>
  </si>
  <si>
    <t>粮油物资储备等支出</t>
  </si>
  <si>
    <t>教育支出</t>
  </si>
  <si>
    <t>2015年预算数</t>
  </si>
  <si>
    <t>晋中市水利局</t>
  </si>
  <si>
    <t>单位名称</t>
  </si>
  <si>
    <t xml:space="preserve">    14</t>
  </si>
  <si>
    <t>301</t>
  </si>
  <si>
    <t xml:space="preserve">  住房公积金</t>
  </si>
  <si>
    <t xml:space="preserve">  20805</t>
  </si>
  <si>
    <t xml:space="preserve">  30210</t>
  </si>
  <si>
    <t>经济科目名称</t>
  </si>
  <si>
    <t xml:space="preserve">    其他医疗保障支出</t>
  </si>
  <si>
    <t xml:space="preserve">    2130315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</si>
  <si>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</si>
  <si>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</si>
  <si>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</si>
  <si>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</si>
  <si>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</si>
  <si>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  抗旱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</si>
  <si>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</si>
  <si>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</si>
  <si>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</si>
  <si>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</si>
  <si>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</si>
  <si>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03</t>
  </si>
  <si>
    <t xml:space="preserve">  07</t>
  </si>
  <si>
    <t xml:space="preserve">  邮电费</t>
  </si>
  <si>
    <t>转移性支出</t>
  </si>
  <si>
    <t>预备费</t>
  </si>
  <si>
    <t xml:space="preserve">    2299901</t>
  </si>
  <si>
    <t xml:space="preserve">  30314</t>
  </si>
  <si>
    <t xml:space="preserve">  印刷费</t>
  </si>
  <si>
    <t xml:space="preserve">  维修(护)费</t>
  </si>
  <si>
    <t xml:space="preserve">    2210202</t>
  </si>
  <si>
    <t xml:space="preserve">  差旅费</t>
  </si>
  <si>
    <t>二、纳入预算管理的政府性基金收入</t>
  </si>
  <si>
    <t xml:space="preserve">  其他交通费用</t>
  </si>
  <si>
    <t>社会保险基金支出</t>
  </si>
  <si>
    <t xml:space="preserve">  30229</t>
  </si>
  <si>
    <t xml:space="preserve">  21303</t>
  </si>
  <si>
    <t>纳入财政专户管理的事业收入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</si>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</sst>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175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116</v>
      </c>
    </row>
    <row r="4" spans="1:30" ht="31.5" customHeight="1">
      <c r="A4" s="7" t="s">
        <v>164</v>
      </c>
      <c r="B4" s="7" t="s">
        <v>48</v>
      </c>
      <c r="C4" s="18" t="s">
        <v>34</v>
      </c>
      <c r="D4" s="18" t="s">
        <v>86</v>
      </c>
      <c r="E4" s="18" t="s">
        <v>22</v>
      </c>
      <c r="F4" s="18" t="s">
        <v>96</v>
      </c>
      <c r="G4" s="18" t="s">
        <v>161</v>
      </c>
      <c r="H4" s="18" t="s">
        <v>64</v>
      </c>
      <c r="I4" s="18" t="s">
        <v>128</v>
      </c>
      <c r="J4" s="18" t="s">
        <v>150</v>
      </c>
      <c r="K4" s="18" t="s">
        <v>197</v>
      </c>
      <c r="L4" s="18" t="s">
        <v>30</v>
      </c>
      <c r="M4" s="18" t="s">
        <v>103</v>
      </c>
      <c r="N4" s="18" t="s">
        <v>97</v>
      </c>
      <c r="O4" s="18" t="s">
        <v>25</v>
      </c>
      <c r="P4" s="18" t="s">
        <v>181</v>
      </c>
      <c r="Q4" s="18" t="s">
        <v>24</v>
      </c>
      <c r="R4" s="18" t="s">
        <v>45</v>
      </c>
      <c r="S4" s="18" t="s">
        <v>149</v>
      </c>
      <c r="T4" s="18" t="s">
        <v>54</v>
      </c>
      <c r="U4" s="18" t="s">
        <v>130</v>
      </c>
      <c r="V4" s="18" t="s">
        <v>174</v>
      </c>
      <c r="W4" s="18" t="s">
        <v>160</v>
      </c>
      <c r="X4" s="19" t="s">
        <v>39</v>
      </c>
      <c r="Y4" s="19" t="s">
        <v>188</v>
      </c>
      <c r="Z4" s="19" t="s">
        <v>6</v>
      </c>
      <c r="AA4" s="66" t="s">
        <v>187</v>
      </c>
      <c r="AB4" s="19" t="s">
        <v>71</v>
      </c>
      <c r="AC4" s="68" t="s">
        <v>182</v>
      </c>
      <c r="AD4" s="19" t="s">
        <v>59</v>
      </c>
    </row>
    <row r="5" spans="1:30" ht="13.5" customHeight="1">
      <c r="A5" s="8" t="s">
        <v>143</v>
      </c>
      <c r="B5" s="8" t="s">
        <v>143</v>
      </c>
      <c r="C5" s="8" t="s">
        <v>143</v>
      </c>
      <c r="D5" s="8" t="s">
        <v>143</v>
      </c>
      <c r="E5" s="8" t="s">
        <v>143</v>
      </c>
      <c r="F5" s="8" t="s">
        <v>143</v>
      </c>
      <c r="G5" s="8" t="s">
        <v>143</v>
      </c>
      <c r="H5" s="8" t="s">
        <v>143</v>
      </c>
      <c r="I5" s="8" t="s">
        <v>143</v>
      </c>
      <c r="J5" s="8" t="s">
        <v>143</v>
      </c>
      <c r="K5" s="8" t="s">
        <v>143</v>
      </c>
      <c r="L5" s="8" t="s">
        <v>143</v>
      </c>
      <c r="M5" s="8" t="s">
        <v>143</v>
      </c>
      <c r="N5" s="8" t="s">
        <v>143</v>
      </c>
      <c r="O5" s="8" t="s">
        <v>143</v>
      </c>
      <c r="P5" s="8" t="s">
        <v>143</v>
      </c>
      <c r="Q5" s="8" t="s">
        <v>143</v>
      </c>
      <c r="R5" s="8" t="s">
        <v>143</v>
      </c>
      <c r="S5" s="8" t="s">
        <v>143</v>
      </c>
      <c r="T5" s="8" t="s">
        <v>143</v>
      </c>
      <c r="U5" s="8" t="s">
        <v>143</v>
      </c>
      <c r="V5" s="8" t="s">
        <v>143</v>
      </c>
      <c r="W5" s="8" t="s">
        <v>143</v>
      </c>
      <c r="X5" s="8" t="s">
        <v>143</v>
      </c>
      <c r="Y5" s="8" t="s">
        <v>143</v>
      </c>
      <c r="Z5" s="8" t="s">
        <v>143</v>
      </c>
      <c r="AA5" s="8" t="s">
        <v>143</v>
      </c>
      <c r="AB5" s="8" t="s">
        <v>143</v>
      </c>
      <c r="AC5" s="8" t="s">
        <v>143</v>
      </c>
      <c r="AD5" s="69" t="s">
        <v>143</v>
      </c>
    </row>
    <row r="6" spans="1:30" ht="18.75" customHeight="1">
      <c r="A6" s="119" t="s">
        <v>48</v>
      </c>
      <c r="B6" s="120">
        <v>3666.38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547.3</v>
      </c>
      <c r="K6" s="118">
        <v>0</v>
      </c>
      <c r="L6" s="118">
        <v>49.12</v>
      </c>
      <c r="M6" s="118">
        <v>0</v>
      </c>
      <c r="N6" s="118">
        <v>0</v>
      </c>
      <c r="O6" s="118">
        <v>2926.62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131.34</v>
      </c>
      <c r="W6" s="118">
        <v>0</v>
      </c>
      <c r="X6" s="118">
        <v>0</v>
      </c>
      <c r="Y6" s="118">
        <v>0</v>
      </c>
      <c r="Z6" s="118">
        <v>12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163</v>
      </c>
      <c r="B7" s="120">
        <v>3666.38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547.3</v>
      </c>
      <c r="K7" s="118">
        <v>0</v>
      </c>
      <c r="L7" s="118">
        <v>49.12</v>
      </c>
      <c r="M7" s="118">
        <v>0</v>
      </c>
      <c r="N7" s="118">
        <v>0</v>
      </c>
      <c r="O7" s="118">
        <v>2926.62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131.34</v>
      </c>
      <c r="W7" s="118">
        <v>0</v>
      </c>
      <c r="X7" s="118">
        <v>0</v>
      </c>
      <c r="Y7" s="118">
        <v>0</v>
      </c>
      <c r="Z7" s="118">
        <v>12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9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116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4</v>
      </c>
      <c r="B4" s="99"/>
      <c r="C4" s="28"/>
      <c r="D4" s="28"/>
      <c r="E4" s="31" t="s">
        <v>131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79</v>
      </c>
      <c r="B5" s="98" t="s">
        <v>108</v>
      </c>
      <c r="C5" s="97"/>
      <c r="D5" s="33"/>
      <c r="E5" s="32" t="s">
        <v>79</v>
      </c>
      <c r="F5" s="35" t="s">
        <v>108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38</v>
      </c>
      <c r="C6" s="96" t="s">
        <v>180</v>
      </c>
      <c r="D6" s="34" t="s">
        <v>32</v>
      </c>
      <c r="E6" s="32"/>
      <c r="F6" s="69" t="s">
        <v>38</v>
      </c>
      <c r="G6" s="81" t="s">
        <v>180</v>
      </c>
      <c r="H6" s="18" t="s">
        <v>32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139</v>
      </c>
      <c r="B7" s="121">
        <v>2157.47</v>
      </c>
      <c r="C7" s="121">
        <v>3666.38</v>
      </c>
      <c r="D7" s="95">
        <f>IF(B7&gt;0,(C7-B7)/B7,0)</f>
        <v>0.6993886357631858</v>
      </c>
      <c r="E7" s="85" t="s">
        <v>34</v>
      </c>
      <c r="F7" s="118">
        <v>0</v>
      </c>
      <c r="G7" s="118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195</v>
      </c>
      <c r="B8" s="121">
        <v>0</v>
      </c>
      <c r="C8" s="121">
        <v>0</v>
      </c>
      <c r="D8" s="95">
        <f>IF(B8&gt;0,(C8-B8)/B8,0)</f>
        <v>0</v>
      </c>
      <c r="E8" s="86" t="s">
        <v>86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85</v>
      </c>
      <c r="B9" s="121">
        <v>0</v>
      </c>
      <c r="C9" s="121">
        <v>0</v>
      </c>
      <c r="D9" s="92">
        <f>IF(B9&gt;0,(C9-B9)/B9,0)</f>
        <v>0</v>
      </c>
      <c r="E9" s="86" t="s">
        <v>22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123</v>
      </c>
      <c r="B10" s="121">
        <v>0</v>
      </c>
      <c r="C10" s="121">
        <v>0</v>
      </c>
      <c r="D10" s="92">
        <f>IF(B10&gt;0,(C10-B10)/B10,0)</f>
        <v>0</v>
      </c>
      <c r="E10" s="86" t="s">
        <v>96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161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64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128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150</v>
      </c>
      <c r="F14" s="118">
        <v>308.52</v>
      </c>
      <c r="G14" s="118">
        <v>547.3</v>
      </c>
      <c r="H14" s="92">
        <f>IF(F14&gt;0,(G14-F14)/F14,0)</f>
        <v>0.7739530662517826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197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30</v>
      </c>
      <c r="F16" s="118">
        <v>50.25</v>
      </c>
      <c r="G16" s="118">
        <v>49.12</v>
      </c>
      <c r="H16" s="92">
        <f>IF(F16&gt;0,(G16-F16)/F16,0)</f>
        <v>-0.022487562189054778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103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97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25</v>
      </c>
      <c r="F19" s="118">
        <v>1656.15</v>
      </c>
      <c r="G19" s="118">
        <v>2926.62</v>
      </c>
      <c r="H19" s="92">
        <f>IF(F19&gt;0,(G19-F19)/F19,0)</f>
        <v>0.7671225432478941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181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24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45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149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54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130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174</v>
      </c>
      <c r="F26" s="118">
        <v>130.55</v>
      </c>
      <c r="G26" s="118">
        <v>131.34</v>
      </c>
      <c r="H26" s="92">
        <f>IF(F26&gt;0,(G26-F26)/F26,0)</f>
        <v>0.006051321332822612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53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39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188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6</v>
      </c>
      <c r="F30" s="118">
        <v>12</v>
      </c>
      <c r="G30" s="118">
        <v>12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187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71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182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59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44</v>
      </c>
      <c r="B36" s="36">
        <f>SUM(B7:B10)</f>
        <v>2157.47</v>
      </c>
      <c r="C36" s="36">
        <f>SUM(C7:C10)</f>
        <v>3666.38</v>
      </c>
      <c r="D36" s="94">
        <f>IF(B36&gt;0,(C36-B36)/B36,0)</f>
        <v>0.6993886357631858</v>
      </c>
      <c r="E36" s="50" t="s">
        <v>40</v>
      </c>
      <c r="F36" s="91">
        <f>SUM(F7:F34)</f>
        <v>2157.4700000000003</v>
      </c>
      <c r="G36" s="91">
        <f>SUM(G7:G34)</f>
        <v>3666.38</v>
      </c>
      <c r="H36" s="93">
        <f>IF(F36&gt;0,(G36-F36)/F36,0)</f>
        <v>0.6993886357631854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155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116</v>
      </c>
    </row>
    <row r="4" spans="1:11" ht="23.25" customHeight="1">
      <c r="A4" s="62" t="s">
        <v>79</v>
      </c>
      <c r="B4" s="63"/>
      <c r="C4" s="59" t="s">
        <v>162</v>
      </c>
      <c r="D4" s="79"/>
      <c r="E4" s="79"/>
      <c r="F4" s="58" t="s">
        <v>147</v>
      </c>
      <c r="G4" s="60"/>
      <c r="H4" s="13"/>
      <c r="I4" s="13" t="s">
        <v>28</v>
      </c>
      <c r="J4" s="13"/>
      <c r="K4" s="61"/>
    </row>
    <row r="5" spans="1:11" ht="19.5" customHeight="1">
      <c r="A5" s="54" t="s">
        <v>201</v>
      </c>
      <c r="B5" s="57" t="s">
        <v>61</v>
      </c>
      <c r="C5" s="55" t="s">
        <v>48</v>
      </c>
      <c r="D5" s="56" t="s">
        <v>17</v>
      </c>
      <c r="E5" s="78" t="s">
        <v>129</v>
      </c>
      <c r="F5" s="55" t="s">
        <v>48</v>
      </c>
      <c r="G5" s="56" t="s">
        <v>17</v>
      </c>
      <c r="H5" s="55" t="s">
        <v>129</v>
      </c>
      <c r="I5" s="55" t="s">
        <v>48</v>
      </c>
      <c r="J5" s="56" t="s">
        <v>17</v>
      </c>
      <c r="K5" s="64" t="s">
        <v>129</v>
      </c>
    </row>
    <row r="6" spans="1:13" ht="19.5" customHeight="1">
      <c r="A6" s="76" t="s">
        <v>143</v>
      </c>
      <c r="B6" s="53" t="s">
        <v>143</v>
      </c>
      <c r="C6" s="53" t="s">
        <v>143</v>
      </c>
      <c r="D6" s="53" t="s">
        <v>143</v>
      </c>
      <c r="E6" s="76" t="s">
        <v>143</v>
      </c>
      <c r="F6" s="53" t="s">
        <v>143</v>
      </c>
      <c r="G6" s="53" t="s">
        <v>143</v>
      </c>
      <c r="H6" s="53" t="s">
        <v>143</v>
      </c>
      <c r="I6" s="53" t="s">
        <v>143</v>
      </c>
      <c r="J6" s="53" t="s">
        <v>143</v>
      </c>
      <c r="K6" s="53" t="s">
        <v>143</v>
      </c>
      <c r="L6" s="11"/>
      <c r="M6" s="11"/>
    </row>
    <row r="7" spans="1:13" ht="15.75" customHeight="1">
      <c r="A7" s="123"/>
      <c r="B7" s="123" t="s">
        <v>48</v>
      </c>
      <c r="C7" s="118">
        <v>2157.47</v>
      </c>
      <c r="D7" s="118">
        <v>1284.24</v>
      </c>
      <c r="E7" s="118">
        <v>873.23</v>
      </c>
      <c r="F7" s="118">
        <v>3666.38</v>
      </c>
      <c r="G7" s="118">
        <v>1778.38</v>
      </c>
      <c r="H7" s="118">
        <v>1888</v>
      </c>
      <c r="I7" s="127">
        <f>IF(C7&gt;0,(F7-C7)/C7,0)</f>
        <v>0.6993886357631858</v>
      </c>
      <c r="J7" s="125">
        <f>IF(D7&gt;0,(G7-D7)/D7,0)</f>
        <v>0.38477231670092826</v>
      </c>
      <c r="K7" s="126">
        <f>IF(E7&gt;0,(H7-E7)/E7,0)</f>
        <v>1.1620878806270971</v>
      </c>
      <c r="L7" s="12"/>
      <c r="M7" s="12"/>
    </row>
    <row r="8" spans="1:11" ht="18.75" customHeight="1">
      <c r="A8" s="123" t="s">
        <v>50</v>
      </c>
      <c r="B8" s="123" t="s">
        <v>150</v>
      </c>
      <c r="C8" s="118">
        <v>308.52</v>
      </c>
      <c r="D8" s="118">
        <v>308.52</v>
      </c>
      <c r="E8" s="118">
        <v>0</v>
      </c>
      <c r="F8" s="118">
        <v>547.3</v>
      </c>
      <c r="G8" s="118">
        <v>546.8</v>
      </c>
      <c r="H8" s="118">
        <v>0.5</v>
      </c>
      <c r="I8" s="127">
        <f>IF(C8&gt;0,(F8-C8)/C8,0)</f>
        <v>0.7739530662517826</v>
      </c>
      <c r="J8" s="125">
        <f>IF(D8&gt;0,(G8-D8)/D8,0)</f>
        <v>0.7723324257746661</v>
      </c>
      <c r="K8" s="126">
        <f>IF(E8&gt;0,(H8-E8)/E8,0)</f>
        <v>0</v>
      </c>
    </row>
    <row r="9" spans="1:11" ht="18.75" customHeight="1">
      <c r="A9" s="123" t="s">
        <v>89</v>
      </c>
      <c r="B9" s="123" t="s">
        <v>127</v>
      </c>
      <c r="C9" s="118">
        <v>308.52</v>
      </c>
      <c r="D9" s="118">
        <v>308.52</v>
      </c>
      <c r="E9" s="118">
        <v>0</v>
      </c>
      <c r="F9" s="118">
        <v>547.3</v>
      </c>
      <c r="G9" s="118">
        <v>546.8</v>
      </c>
      <c r="H9" s="118">
        <v>0.5</v>
      </c>
      <c r="I9" s="127">
        <f>IF(C9&gt;0,(F9-C9)/C9,0)</f>
        <v>0.7739530662517826</v>
      </c>
      <c r="J9" s="125">
        <f>IF(D9&gt;0,(G9-D9)/D9,0)</f>
        <v>0.7723324257746661</v>
      </c>
      <c r="K9" s="126">
        <f>IF(E9&gt;0,(H9-E9)/E9,0)</f>
        <v>0</v>
      </c>
    </row>
    <row r="10" spans="1:11" ht="18.75" customHeight="1">
      <c r="A10" s="123" t="s">
        <v>72</v>
      </c>
      <c r="B10" s="123" t="s">
        <v>62</v>
      </c>
      <c r="C10" s="118">
        <v>92.98</v>
      </c>
      <c r="D10" s="118">
        <v>92.98</v>
      </c>
      <c r="E10" s="118">
        <v>0</v>
      </c>
      <c r="F10" s="118">
        <v>109.25</v>
      </c>
      <c r="G10" s="118">
        <v>108.75</v>
      </c>
      <c r="H10" s="118">
        <v>0.5</v>
      </c>
      <c r="I10" s="127">
        <f>IF(C10&gt;0,(F10-C10)/C10,0)</f>
        <v>0.1749838674983867</v>
      </c>
      <c r="J10" s="125">
        <f>IF(D10&gt;0,(G10-D10)/D10,0)</f>
        <v>0.16960636696063663</v>
      </c>
      <c r="K10" s="126">
        <f>IF(E10&gt;0,(H10-E10)/E10,0)</f>
        <v>0</v>
      </c>
    </row>
    <row r="11" spans="1:11" ht="18.75" customHeight="1">
      <c r="A11" s="123" t="s">
        <v>16</v>
      </c>
      <c r="B11" s="123" t="s">
        <v>114</v>
      </c>
      <c r="C11" s="118">
        <v>215.54</v>
      </c>
      <c r="D11" s="118">
        <v>215.54</v>
      </c>
      <c r="E11" s="118">
        <v>0</v>
      </c>
      <c r="F11" s="118">
        <v>241.92</v>
      </c>
      <c r="G11" s="118">
        <v>241.92</v>
      </c>
      <c r="H11" s="118">
        <v>0</v>
      </c>
      <c r="I11" s="127">
        <f>IF(C11&gt;0,(F11-C11)/C11,0)</f>
        <v>0.12239027558689801</v>
      </c>
      <c r="J11" s="125">
        <f>IF(D11&gt;0,(G11-D11)/D11,0)</f>
        <v>0.12239027558689801</v>
      </c>
      <c r="K11" s="126">
        <f>IF(E11&gt;0,(H11-E11)/E11,0)</f>
        <v>0</v>
      </c>
    </row>
    <row r="12" spans="1:11" ht="27.75" customHeight="1">
      <c r="A12" s="123" t="s">
        <v>70</v>
      </c>
      <c r="B12" s="123" t="s">
        <v>49</v>
      </c>
      <c r="C12" s="118">
        <v>0</v>
      </c>
      <c r="D12" s="118">
        <v>0</v>
      </c>
      <c r="E12" s="118">
        <v>0</v>
      </c>
      <c r="F12" s="118">
        <v>140.09</v>
      </c>
      <c r="G12" s="118">
        <v>140.09</v>
      </c>
      <c r="H12" s="118">
        <v>0</v>
      </c>
      <c r="I12" s="127">
        <f>IF(C12&gt;0,(F12-C12)/C12,0)</f>
        <v>0</v>
      </c>
      <c r="J12" s="125">
        <f>IF(D12&gt;0,(G12-D12)/D12,0)</f>
        <v>0</v>
      </c>
      <c r="K12" s="126">
        <f>IF(E12&gt;0,(H12-E12)/E12,0)</f>
        <v>0</v>
      </c>
    </row>
    <row r="13" spans="1:11" ht="27.75" customHeight="1">
      <c r="A13" s="123" t="s">
        <v>15</v>
      </c>
      <c r="B13" s="123" t="s">
        <v>73</v>
      </c>
      <c r="C13" s="118">
        <v>0</v>
      </c>
      <c r="D13" s="118">
        <v>0</v>
      </c>
      <c r="E13" s="118">
        <v>0</v>
      </c>
      <c r="F13" s="118">
        <v>56.04</v>
      </c>
      <c r="G13" s="118">
        <v>56.04</v>
      </c>
      <c r="H13" s="118">
        <v>0</v>
      </c>
      <c r="I13" s="127">
        <f>IF(C13&gt;0,(F13-C13)/C13,0)</f>
        <v>0</v>
      </c>
      <c r="J13" s="125">
        <f>IF(D13&gt;0,(G13-D13)/D13,0)</f>
        <v>0</v>
      </c>
      <c r="K13" s="126">
        <f>IF(E13&gt;0,(H13-E13)/E13,0)</f>
        <v>0</v>
      </c>
    </row>
    <row r="14" spans="1:11" ht="18.75" customHeight="1">
      <c r="A14" s="123" t="s">
        <v>99</v>
      </c>
      <c r="B14" s="123" t="s">
        <v>30</v>
      </c>
      <c r="C14" s="118">
        <v>50.25</v>
      </c>
      <c r="D14" s="118">
        <v>50.25</v>
      </c>
      <c r="E14" s="118">
        <v>0</v>
      </c>
      <c r="F14" s="118">
        <v>49.12</v>
      </c>
      <c r="G14" s="118">
        <v>49.12</v>
      </c>
      <c r="H14" s="118">
        <v>0</v>
      </c>
      <c r="I14" s="127">
        <f>IF(C14&gt;0,(F14-C14)/C14,0)</f>
        <v>-0.022487562189054778</v>
      </c>
      <c r="J14" s="125">
        <f>IF(D14&gt;0,(G14-D14)/D14,0)</f>
        <v>-0.022487562189054778</v>
      </c>
      <c r="K14" s="126">
        <f>IF(E14&gt;0,(H14-E14)/E14,0)</f>
        <v>0</v>
      </c>
    </row>
    <row r="15" spans="1:11" ht="15.75" customHeight="1">
      <c r="A15" s="123" t="s">
        <v>89</v>
      </c>
      <c r="B15" s="123" t="s">
        <v>102</v>
      </c>
      <c r="C15" s="118">
        <v>49.6</v>
      </c>
      <c r="D15" s="118">
        <v>49.6</v>
      </c>
      <c r="E15" s="118">
        <v>0</v>
      </c>
      <c r="F15" s="118">
        <v>48.47</v>
      </c>
      <c r="G15" s="118">
        <v>48.47</v>
      </c>
      <c r="H15" s="118">
        <v>0</v>
      </c>
      <c r="I15" s="127">
        <f>IF(C15&gt;0,(F15-C15)/C15,0)</f>
        <v>-0.02278225806451618</v>
      </c>
      <c r="J15" s="125">
        <f>IF(D15&gt;0,(G15-D15)/D15,0)</f>
        <v>-0.02278225806451618</v>
      </c>
      <c r="K15" s="126">
        <f>IF(E15&gt;0,(H15-E15)/E15,0)</f>
        <v>0</v>
      </c>
    </row>
    <row r="16" spans="1:11" ht="15.75" customHeight="1">
      <c r="A16" s="123" t="s">
        <v>72</v>
      </c>
      <c r="B16" s="123" t="s">
        <v>35</v>
      </c>
      <c r="C16" s="118">
        <v>8.05</v>
      </c>
      <c r="D16" s="118">
        <v>8.05</v>
      </c>
      <c r="E16" s="118">
        <v>0</v>
      </c>
      <c r="F16" s="118">
        <v>9.92</v>
      </c>
      <c r="G16" s="118">
        <v>9.92</v>
      </c>
      <c r="H16" s="118">
        <v>0</v>
      </c>
      <c r="I16" s="127">
        <f>IF(C16&gt;0,(F16-C16)/C16,0)</f>
        <v>0.2322981366459626</v>
      </c>
      <c r="J16" s="125">
        <f>IF(D16&gt;0,(G16-D16)/D16,0)</f>
        <v>0.2322981366459626</v>
      </c>
      <c r="K16" s="126">
        <f>IF(E16&gt;0,(H16-E16)/E16,0)</f>
        <v>0</v>
      </c>
    </row>
    <row r="17" spans="1:11" ht="15.75" customHeight="1">
      <c r="A17" s="123" t="s">
        <v>16</v>
      </c>
      <c r="B17" s="123" t="s">
        <v>20</v>
      </c>
      <c r="C17" s="118">
        <v>36.07</v>
      </c>
      <c r="D17" s="118">
        <v>36.07</v>
      </c>
      <c r="E17" s="118">
        <v>0</v>
      </c>
      <c r="F17" s="118">
        <v>33.69</v>
      </c>
      <c r="G17" s="118">
        <v>33.69</v>
      </c>
      <c r="H17" s="118">
        <v>0</v>
      </c>
      <c r="I17" s="127">
        <f>IF(C17&gt;0,(F17-C17)/C17,0)</f>
        <v>-0.06598281120044365</v>
      </c>
      <c r="J17" s="125">
        <f>IF(D17&gt;0,(G17-D17)/D17,0)</f>
        <v>-0.06598281120044365</v>
      </c>
      <c r="K17" s="126">
        <f>IF(E17&gt;0,(H17-E17)/E17,0)</f>
        <v>0</v>
      </c>
    </row>
    <row r="18" spans="1:11" ht="18.75" customHeight="1">
      <c r="A18" s="123" t="s">
        <v>119</v>
      </c>
      <c r="B18" s="123" t="s">
        <v>171</v>
      </c>
      <c r="C18" s="118">
        <v>5.48</v>
      </c>
      <c r="D18" s="118">
        <v>5.48</v>
      </c>
      <c r="E18" s="118">
        <v>0</v>
      </c>
      <c r="F18" s="118">
        <v>4.86</v>
      </c>
      <c r="G18" s="118">
        <v>4.86</v>
      </c>
      <c r="H18" s="118">
        <v>0</v>
      </c>
      <c r="I18" s="127">
        <f>IF(C18&gt;0,(F18-C18)/C18,0)</f>
        <v>-0.11313868613138688</v>
      </c>
      <c r="J18" s="125">
        <f>IF(D18&gt;0,(G18-D18)/D18,0)</f>
        <v>-0.11313868613138688</v>
      </c>
      <c r="K18" s="126">
        <f>IF(E18&gt;0,(H18-E18)/E18,0)</f>
        <v>0</v>
      </c>
    </row>
    <row r="19" spans="1:11" ht="15.75" customHeight="1">
      <c r="A19" s="123" t="s">
        <v>185</v>
      </c>
      <c r="B19" s="123" t="s">
        <v>84</v>
      </c>
      <c r="C19" s="118">
        <v>0.65</v>
      </c>
      <c r="D19" s="118">
        <v>0.65</v>
      </c>
      <c r="E19" s="118">
        <v>0</v>
      </c>
      <c r="F19" s="118">
        <v>0.65</v>
      </c>
      <c r="G19" s="118">
        <v>0.65</v>
      </c>
      <c r="H19" s="118">
        <v>0</v>
      </c>
      <c r="I19" s="127">
        <f>IF(C19&gt;0,(F19-C19)/C19,0)</f>
        <v>0</v>
      </c>
      <c r="J19" s="125">
        <f>IF(D19&gt;0,(G19-D19)/D19,0)</f>
        <v>0</v>
      </c>
      <c r="K19" s="126">
        <f>IF(E19&gt;0,(H19-E19)/E19,0)</f>
        <v>0</v>
      </c>
    </row>
    <row r="20" spans="1:11" ht="18.75" customHeight="1">
      <c r="A20" s="123" t="s">
        <v>119</v>
      </c>
      <c r="B20" s="123" t="s">
        <v>154</v>
      </c>
      <c r="C20" s="118">
        <v>0.65</v>
      </c>
      <c r="D20" s="118">
        <v>0.65</v>
      </c>
      <c r="E20" s="118">
        <v>0</v>
      </c>
      <c r="F20" s="118">
        <v>0.65</v>
      </c>
      <c r="G20" s="118">
        <v>0.65</v>
      </c>
      <c r="H20" s="118">
        <v>0</v>
      </c>
      <c r="I20" s="127">
        <f>IF(C20&gt;0,(F20-C20)/C20,0)</f>
        <v>0</v>
      </c>
      <c r="J20" s="125">
        <f>IF(D20&gt;0,(G20-D20)/D20,0)</f>
        <v>0</v>
      </c>
      <c r="K20" s="126">
        <f>IF(E20&gt;0,(H20-E20)/E20,0)</f>
        <v>0</v>
      </c>
    </row>
    <row r="21" spans="1:11" ht="15.75" customHeight="1">
      <c r="A21" s="123" t="s">
        <v>37</v>
      </c>
      <c r="B21" s="123" t="s">
        <v>25</v>
      </c>
      <c r="C21" s="118">
        <v>1656.15</v>
      </c>
      <c r="D21" s="118">
        <v>794.92</v>
      </c>
      <c r="E21" s="118">
        <v>861.23</v>
      </c>
      <c r="F21" s="118">
        <v>2926.62</v>
      </c>
      <c r="G21" s="118">
        <v>1051.12</v>
      </c>
      <c r="H21" s="118">
        <v>1875.5</v>
      </c>
      <c r="I21" s="127">
        <f>IF(C21&gt;0,(F21-C21)/C21,0)</f>
        <v>0.7671225432478941</v>
      </c>
      <c r="J21" s="125">
        <f>IF(D21&gt;0,(G21-D21)/D21,0)</f>
        <v>0.3222965833039802</v>
      </c>
      <c r="K21" s="126">
        <f>IF(E21&gt;0,(H21-E21)/E21,0)</f>
        <v>1.1776993369947633</v>
      </c>
    </row>
    <row r="22" spans="1:11" ht="15.75" customHeight="1">
      <c r="A22" s="123" t="s">
        <v>184</v>
      </c>
      <c r="B22" s="123" t="s">
        <v>1</v>
      </c>
      <c r="C22" s="118">
        <v>1656.15</v>
      </c>
      <c r="D22" s="118">
        <v>794.92</v>
      </c>
      <c r="E22" s="118">
        <v>861.23</v>
      </c>
      <c r="F22" s="118">
        <v>2926.62</v>
      </c>
      <c r="G22" s="118">
        <v>1051.12</v>
      </c>
      <c r="H22" s="118">
        <v>1875.5</v>
      </c>
      <c r="I22" s="127">
        <f>IF(C22&gt;0,(F22-C22)/C22,0)</f>
        <v>0.7671225432478941</v>
      </c>
      <c r="J22" s="125">
        <f>IF(D22&gt;0,(G22-D22)/D22,0)</f>
        <v>0.3222965833039802</v>
      </c>
      <c r="K22" s="126">
        <f>IF(E22&gt;0,(H22-E22)/E22,0)</f>
        <v>1.1776993369947633</v>
      </c>
    </row>
    <row r="23" spans="1:11" ht="18.75" customHeight="1">
      <c r="A23" s="123" t="s">
        <v>72</v>
      </c>
      <c r="B23" s="123" t="s">
        <v>76</v>
      </c>
      <c r="C23" s="118">
        <v>283.46</v>
      </c>
      <c r="D23" s="118">
        <v>145.17</v>
      </c>
      <c r="E23" s="118">
        <v>138.29</v>
      </c>
      <c r="F23" s="118">
        <v>288.86</v>
      </c>
      <c r="G23" s="118">
        <v>288.86</v>
      </c>
      <c r="H23" s="118">
        <v>0</v>
      </c>
      <c r="I23" s="127">
        <f>IF(C23&gt;0,(F23-C23)/C23,0)</f>
        <v>0.019050306921611637</v>
      </c>
      <c r="J23" s="125">
        <f>IF(D23&gt;0,(G23-D23)/D23,0)</f>
        <v>0.9898050561410763</v>
      </c>
      <c r="K23" s="126">
        <f>IF(E23&gt;0,(H23-E23)/E23,0)</f>
        <v>-1</v>
      </c>
    </row>
    <row r="24" spans="1:11" ht="15.75" customHeight="1">
      <c r="A24" s="123" t="s">
        <v>165</v>
      </c>
      <c r="B24" s="123" t="s">
        <v>111</v>
      </c>
      <c r="C24" s="118">
        <v>10</v>
      </c>
      <c r="D24" s="118">
        <v>0</v>
      </c>
      <c r="E24" s="118">
        <v>10</v>
      </c>
      <c r="F24" s="118">
        <v>0</v>
      </c>
      <c r="G24" s="118">
        <v>0</v>
      </c>
      <c r="H24" s="118">
        <v>0</v>
      </c>
      <c r="I24" s="127">
        <f>IF(C24&gt;0,(F24-C24)/C24,0)</f>
        <v>-1</v>
      </c>
      <c r="J24" s="125">
        <f>IF(D24&gt;0,(G24-D24)/D24,0)</f>
        <v>0</v>
      </c>
      <c r="K24" s="126">
        <f>IF(E24&gt;0,(H24-E24)/E24,0)</f>
        <v>-1</v>
      </c>
    </row>
    <row r="25" spans="1:11" ht="15.75" customHeight="1">
      <c r="A25" s="123" t="s">
        <v>3</v>
      </c>
      <c r="B25" s="123" t="s">
        <v>178</v>
      </c>
      <c r="C25" s="118">
        <v>25</v>
      </c>
      <c r="D25" s="118">
        <v>0</v>
      </c>
      <c r="E25" s="118">
        <v>25</v>
      </c>
      <c r="F25" s="118">
        <v>30</v>
      </c>
      <c r="G25" s="118">
        <v>0</v>
      </c>
      <c r="H25" s="118">
        <v>30</v>
      </c>
      <c r="I25" s="127">
        <f>IF(C25&gt;0,(F25-C25)/C25,0)</f>
        <v>0.2</v>
      </c>
      <c r="J25" s="125">
        <f>IF(D25&gt;0,(G25-D25)/D25,0)</f>
        <v>0</v>
      </c>
      <c r="K25" s="126">
        <f>IF(E25&gt;0,(H25-E25)/E25,0)</f>
        <v>0.2</v>
      </c>
    </row>
    <row r="26" spans="1:11" ht="18.75" customHeight="1">
      <c r="A26" s="123" t="s">
        <v>144</v>
      </c>
      <c r="B26" s="123" t="s">
        <v>118</v>
      </c>
      <c r="C26" s="118">
        <v>291.89</v>
      </c>
      <c r="D26" s="118">
        <v>0</v>
      </c>
      <c r="E26" s="118">
        <v>291.89</v>
      </c>
      <c r="F26" s="118">
        <v>173.52</v>
      </c>
      <c r="G26" s="118">
        <v>0</v>
      </c>
      <c r="H26" s="118">
        <v>173.52</v>
      </c>
      <c r="I26" s="127">
        <f>IF(C26&gt;0,(F26-C26)/C26,0)</f>
        <v>-0.4055294802836684</v>
      </c>
      <c r="J26" s="125">
        <f>IF(D26&gt;0,(G26-D26)/D26,0)</f>
        <v>0</v>
      </c>
      <c r="K26" s="126">
        <f>IF(E26&gt;0,(H26-E26)/E26,0)</f>
        <v>-0.4055294802836684</v>
      </c>
    </row>
    <row r="27" spans="1:11" ht="15.75" customHeight="1">
      <c r="A27" s="123" t="s">
        <v>119</v>
      </c>
      <c r="B27" s="123" t="s">
        <v>23</v>
      </c>
      <c r="C27" s="118">
        <v>1045.8</v>
      </c>
      <c r="D27" s="118">
        <v>649.75</v>
      </c>
      <c r="E27" s="118">
        <v>396.05</v>
      </c>
      <c r="F27" s="118">
        <v>2434.24</v>
      </c>
      <c r="G27" s="118">
        <v>762.26</v>
      </c>
      <c r="H27" s="118">
        <v>1671.98</v>
      </c>
      <c r="I27" s="127">
        <f>IF(C27&gt;0,(F27-C27)/C27,0)</f>
        <v>1.3276343469114553</v>
      </c>
      <c r="J27" s="125">
        <f>IF(D27&gt;0,(G27-D27)/D27,0)</f>
        <v>0.17315890727202768</v>
      </c>
      <c r="K27" s="126">
        <f>IF(E27&gt;0,(H27-E27)/E27,0)</f>
        <v>3.221638681984598</v>
      </c>
    </row>
    <row r="28" spans="1:11" ht="15.75" customHeight="1">
      <c r="A28" s="123" t="s">
        <v>81</v>
      </c>
      <c r="B28" s="123" t="s">
        <v>174</v>
      </c>
      <c r="C28" s="118">
        <v>130.55</v>
      </c>
      <c r="D28" s="118">
        <v>130.55</v>
      </c>
      <c r="E28" s="118">
        <v>0</v>
      </c>
      <c r="F28" s="118">
        <v>131.34</v>
      </c>
      <c r="G28" s="118">
        <v>131.34</v>
      </c>
      <c r="H28" s="118">
        <v>0</v>
      </c>
      <c r="I28" s="127">
        <f>IF(C28&gt;0,(F28-C28)/C28,0)</f>
        <v>0.006051321332822612</v>
      </c>
      <c r="J28" s="125">
        <f>IF(D28&gt;0,(G28-D28)/D28,0)</f>
        <v>0.006051321332822612</v>
      </c>
      <c r="K28" s="126">
        <f>IF(E28&gt;0,(H28-E28)/E28,0)</f>
        <v>0</v>
      </c>
    </row>
    <row r="29" spans="1:11" ht="15.75" customHeight="1">
      <c r="A29" s="123" t="s">
        <v>27</v>
      </c>
      <c r="B29" s="123" t="s">
        <v>33</v>
      </c>
      <c r="C29" s="118">
        <v>130.55</v>
      </c>
      <c r="D29" s="118">
        <v>130.55</v>
      </c>
      <c r="E29" s="118">
        <v>0</v>
      </c>
      <c r="F29" s="118">
        <v>131.34</v>
      </c>
      <c r="G29" s="118">
        <v>131.34</v>
      </c>
      <c r="H29" s="118">
        <v>0</v>
      </c>
      <c r="I29" s="127">
        <f>IF(C29&gt;0,(F29-C29)/C29,0)</f>
        <v>0.006051321332822612</v>
      </c>
      <c r="J29" s="125">
        <f>IF(D29&gt;0,(G29-D29)/D29,0)</f>
        <v>0.006051321332822612</v>
      </c>
      <c r="K29" s="126">
        <f>IF(E29&gt;0,(H29-E29)/E29,0)</f>
        <v>0</v>
      </c>
    </row>
    <row r="30" spans="1:11" ht="15.75" customHeight="1">
      <c r="A30" s="123" t="s">
        <v>72</v>
      </c>
      <c r="B30" s="123" t="s">
        <v>203</v>
      </c>
      <c r="C30" s="118">
        <v>81.45</v>
      </c>
      <c r="D30" s="118">
        <v>81.45</v>
      </c>
      <c r="E30" s="118">
        <v>0</v>
      </c>
      <c r="F30" s="118">
        <v>80.51</v>
      </c>
      <c r="G30" s="118">
        <v>80.51</v>
      </c>
      <c r="H30" s="118">
        <v>0</v>
      </c>
      <c r="I30" s="127">
        <f>IF(C30&gt;0,(F30-C30)/C30,0)</f>
        <v>-0.01154082259054632</v>
      </c>
      <c r="J30" s="125">
        <f>IF(D30&gt;0,(G30-D30)/D30,0)</f>
        <v>-0.01154082259054632</v>
      </c>
      <c r="K30" s="126">
        <f>IF(E30&gt;0,(H30-E30)/E30,0)</f>
        <v>0</v>
      </c>
    </row>
    <row r="31" spans="1:11" ht="15.75" customHeight="1">
      <c r="A31" s="123" t="s">
        <v>16</v>
      </c>
      <c r="B31" s="123" t="s">
        <v>52</v>
      </c>
      <c r="C31" s="118">
        <v>49.1</v>
      </c>
      <c r="D31" s="118">
        <v>49.1</v>
      </c>
      <c r="E31" s="118">
        <v>0</v>
      </c>
      <c r="F31" s="118">
        <v>50.83</v>
      </c>
      <c r="G31" s="118">
        <v>50.83</v>
      </c>
      <c r="H31" s="118">
        <v>0</v>
      </c>
      <c r="I31" s="127">
        <f>IF(C31&gt;0,(F31-C31)/C31,0)</f>
        <v>0.03523421588594698</v>
      </c>
      <c r="J31" s="125">
        <f>IF(D31&gt;0,(G31-D31)/D31,0)</f>
        <v>0.03523421588594698</v>
      </c>
      <c r="K31" s="126">
        <f>IF(E31&gt;0,(H31-E31)/E31,0)</f>
        <v>0</v>
      </c>
    </row>
    <row r="32" spans="1:11" ht="15.75" customHeight="1">
      <c r="A32" s="123" t="s">
        <v>78</v>
      </c>
      <c r="B32" s="123" t="s">
        <v>6</v>
      </c>
      <c r="C32" s="118">
        <v>12</v>
      </c>
      <c r="D32" s="118">
        <v>0</v>
      </c>
      <c r="E32" s="118">
        <v>12</v>
      </c>
      <c r="F32" s="118">
        <v>12</v>
      </c>
      <c r="G32" s="118">
        <v>0</v>
      </c>
      <c r="H32" s="118">
        <v>12</v>
      </c>
      <c r="I32" s="127">
        <f>IF(C32&gt;0,(F32-C32)/C32,0)</f>
        <v>0</v>
      </c>
      <c r="J32" s="125">
        <f>IF(D32&gt;0,(G32-D32)/D32,0)</f>
        <v>0</v>
      </c>
      <c r="K32" s="126">
        <f>IF(E32&gt;0,(H32-E32)/E32,0)</f>
        <v>0</v>
      </c>
    </row>
    <row r="33" spans="1:11" ht="15.75" customHeight="1">
      <c r="A33" s="123" t="s">
        <v>153</v>
      </c>
      <c r="B33" s="123" t="s">
        <v>46</v>
      </c>
      <c r="C33" s="118">
        <v>12</v>
      </c>
      <c r="D33" s="118">
        <v>0</v>
      </c>
      <c r="E33" s="118">
        <v>12</v>
      </c>
      <c r="F33" s="118">
        <v>12</v>
      </c>
      <c r="G33" s="118">
        <v>0</v>
      </c>
      <c r="H33" s="118">
        <v>12</v>
      </c>
      <c r="I33" s="127">
        <f>IF(C33&gt;0,(F33-C33)/C33,0)</f>
        <v>0</v>
      </c>
      <c r="J33" s="125">
        <f>IF(D33&gt;0,(G33-D33)/D33,0)</f>
        <v>0</v>
      </c>
      <c r="K33" s="126">
        <f>IF(E33&gt;0,(H33-E33)/E33,0)</f>
        <v>0</v>
      </c>
    </row>
    <row r="34" spans="1:11" ht="15.75" customHeight="1">
      <c r="A34" s="123" t="s">
        <v>72</v>
      </c>
      <c r="B34" s="123" t="s">
        <v>101</v>
      </c>
      <c r="C34" s="118">
        <v>12</v>
      </c>
      <c r="D34" s="118">
        <v>0</v>
      </c>
      <c r="E34" s="118">
        <v>12</v>
      </c>
      <c r="F34" s="118">
        <v>12</v>
      </c>
      <c r="G34" s="118">
        <v>0</v>
      </c>
      <c r="H34" s="118">
        <v>12</v>
      </c>
      <c r="I34" s="127">
        <f>IF(C34&gt;0,(F34-C34)/C34,0)</f>
        <v>0</v>
      </c>
      <c r="J34" s="125">
        <f>IF(D34&gt;0,(G34-D34)/D34,0)</f>
        <v>0</v>
      </c>
      <c r="K34" s="126">
        <f>IF(E34&gt;0,(H34-E34)/E34,0)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63</v>
      </c>
      <c r="B2" s="74"/>
      <c r="C2" s="9"/>
      <c r="D2" s="9"/>
    </row>
    <row r="3" spans="2:4" ht="10.5" customHeight="1">
      <c r="B3" s="67"/>
      <c r="D3" s="14" t="s">
        <v>116</v>
      </c>
    </row>
    <row r="4" spans="1:4" ht="23.25" customHeight="1">
      <c r="A4" s="62" t="s">
        <v>79</v>
      </c>
      <c r="B4" s="73"/>
      <c r="C4" s="72" t="s">
        <v>147</v>
      </c>
      <c r="D4" s="65" t="s">
        <v>126</v>
      </c>
    </row>
    <row r="5" spans="1:4" ht="19.5" customHeight="1">
      <c r="A5" s="54" t="s">
        <v>201</v>
      </c>
      <c r="B5" s="70" t="s">
        <v>170</v>
      </c>
      <c r="C5" s="72"/>
      <c r="D5" s="65"/>
    </row>
    <row r="6" spans="1:6" ht="19.5" customHeight="1">
      <c r="A6" s="53" t="s">
        <v>143</v>
      </c>
      <c r="B6" s="53" t="s">
        <v>143</v>
      </c>
      <c r="C6" s="71" t="s">
        <v>143</v>
      </c>
      <c r="D6" s="53" t="s">
        <v>143</v>
      </c>
      <c r="E6" s="11"/>
      <c r="F6" s="11"/>
    </row>
    <row r="7" spans="1:6" ht="15.75" customHeight="1">
      <c r="A7" s="131"/>
      <c r="B7" s="128" t="s">
        <v>48</v>
      </c>
      <c r="C7" s="129">
        <v>1778.38</v>
      </c>
      <c r="D7" s="130"/>
      <c r="E7" s="12"/>
      <c r="F7" s="12"/>
    </row>
    <row r="8" spans="1:4" ht="15.75" customHeight="1">
      <c r="A8" s="131" t="s">
        <v>166</v>
      </c>
      <c r="B8" s="128" t="s">
        <v>122</v>
      </c>
      <c r="C8" s="129">
        <v>1004.94</v>
      </c>
      <c r="D8" s="130"/>
    </row>
    <row r="9" spans="1:4" ht="15.75" customHeight="1">
      <c r="A9" s="131" t="s">
        <v>18</v>
      </c>
      <c r="B9" s="128" t="s">
        <v>176</v>
      </c>
      <c r="C9" s="129">
        <v>369.51</v>
      </c>
      <c r="D9" s="130"/>
    </row>
    <row r="10" spans="1:4" ht="15.75" customHeight="1">
      <c r="A10" s="131" t="s">
        <v>77</v>
      </c>
      <c r="B10" s="128" t="s">
        <v>110</v>
      </c>
      <c r="C10" s="129">
        <v>102.06</v>
      </c>
      <c r="D10" s="130"/>
    </row>
    <row r="11" spans="1:4" ht="15.75" customHeight="1">
      <c r="A11" s="131" t="s">
        <v>138</v>
      </c>
      <c r="B11" s="128" t="s">
        <v>202</v>
      </c>
      <c r="C11" s="129">
        <v>7.26</v>
      </c>
      <c r="D11" s="130"/>
    </row>
    <row r="12" spans="1:4" ht="15.75" customHeight="1">
      <c r="A12" s="131" t="s">
        <v>179</v>
      </c>
      <c r="B12" s="128" t="s">
        <v>43</v>
      </c>
      <c r="C12" s="129">
        <v>260.17</v>
      </c>
      <c r="D12" s="130"/>
    </row>
    <row r="13" spans="1:4" ht="15.75" customHeight="1">
      <c r="A13" s="131" t="s">
        <v>137</v>
      </c>
      <c r="B13" s="128" t="s">
        <v>57</v>
      </c>
      <c r="C13" s="129">
        <v>229.94</v>
      </c>
      <c r="D13" s="130"/>
    </row>
    <row r="14" spans="1:4" ht="15.75" customHeight="1">
      <c r="A14" s="131" t="s">
        <v>8</v>
      </c>
      <c r="B14" s="128" t="s">
        <v>95</v>
      </c>
      <c r="C14" s="129">
        <v>36</v>
      </c>
      <c r="D14" s="130"/>
    </row>
    <row r="15" spans="1:4" ht="15.75" customHeight="1">
      <c r="A15" s="131" t="s">
        <v>121</v>
      </c>
      <c r="B15" s="128" t="s">
        <v>145</v>
      </c>
      <c r="C15" s="129">
        <v>222.45</v>
      </c>
      <c r="D15" s="130"/>
    </row>
    <row r="16" spans="1:4" ht="15.75" customHeight="1">
      <c r="A16" s="131" t="s">
        <v>142</v>
      </c>
      <c r="B16" s="128" t="s">
        <v>100</v>
      </c>
      <c r="C16" s="129">
        <v>20</v>
      </c>
      <c r="D16" s="130"/>
    </row>
    <row r="17" spans="1:4" ht="15.75" customHeight="1">
      <c r="A17" s="131" t="s">
        <v>19</v>
      </c>
      <c r="B17" s="128" t="s">
        <v>191</v>
      </c>
      <c r="C17" s="129">
        <v>10</v>
      </c>
      <c r="D17" s="130"/>
    </row>
    <row r="18" spans="1:4" ht="15.75" customHeight="1">
      <c r="A18" s="131" t="s">
        <v>83</v>
      </c>
      <c r="B18" s="128" t="s">
        <v>80</v>
      </c>
      <c r="C18" s="129">
        <v>8.8</v>
      </c>
      <c r="D18" s="130"/>
    </row>
    <row r="19" spans="1:4" ht="15.75" customHeight="1">
      <c r="A19" s="131" t="s">
        <v>21</v>
      </c>
      <c r="B19" s="128" t="s">
        <v>12</v>
      </c>
      <c r="C19" s="129">
        <v>22</v>
      </c>
      <c r="D19" s="130"/>
    </row>
    <row r="20" spans="1:4" ht="15.75" customHeight="1">
      <c r="A20" s="131" t="s">
        <v>183</v>
      </c>
      <c r="B20" s="128" t="s">
        <v>186</v>
      </c>
      <c r="C20" s="129">
        <v>4.8</v>
      </c>
      <c r="D20" s="130"/>
    </row>
    <row r="21" spans="1:4" ht="15.75" customHeight="1">
      <c r="A21" s="131" t="s">
        <v>140</v>
      </c>
      <c r="B21" s="128" t="s">
        <v>146</v>
      </c>
      <c r="C21" s="129">
        <v>24.1</v>
      </c>
      <c r="D21" s="130"/>
    </row>
    <row r="22" spans="1:4" ht="15.75" customHeight="1">
      <c r="A22" s="131" t="s">
        <v>82</v>
      </c>
      <c r="B22" s="128" t="s">
        <v>92</v>
      </c>
      <c r="C22" s="129">
        <v>20.4</v>
      </c>
      <c r="D22" s="130"/>
    </row>
    <row r="23" spans="1:4" ht="15.75" customHeight="1">
      <c r="A23" s="131" t="s">
        <v>169</v>
      </c>
      <c r="B23" s="128" t="s">
        <v>107</v>
      </c>
      <c r="C23" s="129">
        <v>15</v>
      </c>
      <c r="D23" s="130"/>
    </row>
    <row r="24" spans="1:4" ht="15.75" customHeight="1">
      <c r="A24" s="131" t="s">
        <v>11</v>
      </c>
      <c r="B24" s="128" t="s">
        <v>194</v>
      </c>
      <c r="C24" s="129">
        <v>23.15</v>
      </c>
      <c r="D24" s="130"/>
    </row>
    <row r="25" spans="1:4" ht="15.75" customHeight="1">
      <c r="A25" s="131" t="s">
        <v>124</v>
      </c>
      <c r="B25" s="128" t="s">
        <v>192</v>
      </c>
      <c r="C25" s="129">
        <v>3</v>
      </c>
      <c r="D25" s="130"/>
    </row>
    <row r="26" spans="1:4" ht="15.75" customHeight="1">
      <c r="A26" s="131" t="s">
        <v>10</v>
      </c>
      <c r="B26" s="128" t="s">
        <v>0</v>
      </c>
      <c r="C26" s="129">
        <v>6</v>
      </c>
      <c r="D26" s="130"/>
    </row>
    <row r="27" spans="1:4" ht="15.75" customHeight="1">
      <c r="A27" s="131" t="s">
        <v>68</v>
      </c>
      <c r="B27" s="128" t="s">
        <v>47</v>
      </c>
      <c r="C27" s="129">
        <v>15</v>
      </c>
      <c r="D27" s="130"/>
    </row>
    <row r="28" spans="1:4" ht="15.75" customHeight="1">
      <c r="A28" s="131" t="s">
        <v>125</v>
      </c>
      <c r="B28" s="128" t="s">
        <v>151</v>
      </c>
      <c r="C28" s="129">
        <v>1.05</v>
      </c>
      <c r="D28" s="130"/>
    </row>
    <row r="29" spans="1:4" ht="15.75" customHeight="1">
      <c r="A29" s="131" t="s">
        <v>55</v>
      </c>
      <c r="B29" s="128" t="s">
        <v>136</v>
      </c>
      <c r="C29" s="129">
        <v>17.03</v>
      </c>
      <c r="D29" s="130"/>
    </row>
    <row r="30" spans="1:4" ht="15.75" customHeight="1">
      <c r="A30" s="131" t="s">
        <v>198</v>
      </c>
      <c r="B30" s="128" t="s">
        <v>117</v>
      </c>
      <c r="C30" s="129">
        <v>0.59</v>
      </c>
      <c r="D30" s="130"/>
    </row>
    <row r="31" spans="1:4" ht="15.75" customHeight="1">
      <c r="A31" s="131" t="s">
        <v>152</v>
      </c>
      <c r="B31" s="128" t="s">
        <v>196</v>
      </c>
      <c r="C31" s="129">
        <v>22.95</v>
      </c>
      <c r="D31" s="130"/>
    </row>
    <row r="32" spans="1:4" ht="15.75" customHeight="1">
      <c r="A32" s="131" t="s">
        <v>67</v>
      </c>
      <c r="B32" s="128" t="s">
        <v>105</v>
      </c>
      <c r="C32" s="129">
        <v>8.58</v>
      </c>
      <c r="D32" s="130"/>
    </row>
    <row r="33" spans="1:4" ht="15.75" customHeight="1">
      <c r="A33" s="131" t="s">
        <v>58</v>
      </c>
      <c r="B33" s="128" t="s">
        <v>7</v>
      </c>
      <c r="C33" s="129">
        <v>540.99</v>
      </c>
      <c r="D33" s="130"/>
    </row>
    <row r="34" spans="1:4" ht="15.75" customHeight="1">
      <c r="A34" s="131" t="s">
        <v>90</v>
      </c>
      <c r="B34" s="128" t="s">
        <v>157</v>
      </c>
      <c r="C34" s="129">
        <v>18.64</v>
      </c>
      <c r="D34" s="130"/>
    </row>
    <row r="35" spans="1:4" ht="15.75" customHeight="1">
      <c r="A35" s="131" t="s">
        <v>26</v>
      </c>
      <c r="B35" s="128" t="s">
        <v>60</v>
      </c>
      <c r="C35" s="129">
        <v>330.05</v>
      </c>
      <c r="D35" s="130"/>
    </row>
    <row r="36" spans="1:4" ht="15.75" customHeight="1">
      <c r="A36" s="131" t="s">
        <v>88</v>
      </c>
      <c r="B36" s="128" t="s">
        <v>42</v>
      </c>
      <c r="C36" s="129">
        <v>6.83</v>
      </c>
      <c r="D36" s="130"/>
    </row>
    <row r="37" spans="1:4" ht="15.75" customHeight="1">
      <c r="A37" s="131" t="s">
        <v>87</v>
      </c>
      <c r="B37" s="128" t="s">
        <v>14</v>
      </c>
      <c r="C37" s="129">
        <v>0.97</v>
      </c>
      <c r="D37" s="130"/>
    </row>
    <row r="38" spans="1:4" ht="15.75" customHeight="1">
      <c r="A38" s="131" t="s">
        <v>41</v>
      </c>
      <c r="B38" s="128" t="s">
        <v>167</v>
      </c>
      <c r="C38" s="129">
        <v>80.51</v>
      </c>
      <c r="D38" s="130"/>
    </row>
    <row r="39" spans="1:4" ht="15.75" customHeight="1">
      <c r="A39" s="131" t="s">
        <v>109</v>
      </c>
      <c r="B39" s="128" t="s">
        <v>94</v>
      </c>
      <c r="C39" s="129">
        <v>50.83</v>
      </c>
      <c r="D39" s="130"/>
    </row>
    <row r="40" spans="1:4" ht="15.75" customHeight="1">
      <c r="A40" s="131" t="s">
        <v>190</v>
      </c>
      <c r="B40" s="128" t="s">
        <v>69</v>
      </c>
      <c r="C40" s="129">
        <v>53.16</v>
      </c>
      <c r="D40" s="130"/>
    </row>
    <row r="41" spans="1:4" ht="15.75" customHeight="1">
      <c r="A41" s="131" t="s">
        <v>74</v>
      </c>
      <c r="B41" s="128" t="s">
        <v>36</v>
      </c>
      <c r="C41" s="129">
        <v>10</v>
      </c>
      <c r="D41" s="130"/>
    </row>
    <row r="42" spans="1:4" ht="15.75" customHeight="1">
      <c r="A42" s="131" t="s">
        <v>112</v>
      </c>
      <c r="B42" s="128" t="s">
        <v>156</v>
      </c>
      <c r="C42" s="129">
        <v>10</v>
      </c>
      <c r="D42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116</v>
      </c>
    </row>
    <row r="4" spans="1:11" ht="23.25" customHeight="1">
      <c r="A4" s="62" t="s">
        <v>79</v>
      </c>
      <c r="B4" s="63"/>
      <c r="C4" s="59" t="s">
        <v>162</v>
      </c>
      <c r="D4" s="59"/>
      <c r="E4" s="59"/>
      <c r="F4" s="58" t="s">
        <v>147</v>
      </c>
      <c r="G4" s="60"/>
      <c r="H4" s="13"/>
      <c r="I4" s="13" t="s">
        <v>28</v>
      </c>
      <c r="J4" s="13"/>
      <c r="K4" s="61"/>
    </row>
    <row r="5" spans="1:11" ht="19.5" customHeight="1">
      <c r="A5" s="54" t="s">
        <v>201</v>
      </c>
      <c r="B5" s="57" t="s">
        <v>61</v>
      </c>
      <c r="C5" s="55" t="s">
        <v>48</v>
      </c>
      <c r="D5" s="56" t="s">
        <v>17</v>
      </c>
      <c r="E5" s="55" t="s">
        <v>129</v>
      </c>
      <c r="F5" s="55" t="s">
        <v>48</v>
      </c>
      <c r="G5" s="56" t="s">
        <v>17</v>
      </c>
      <c r="H5" s="55" t="s">
        <v>129</v>
      </c>
      <c r="I5" s="55" t="s">
        <v>48</v>
      </c>
      <c r="J5" s="56" t="s">
        <v>17</v>
      </c>
      <c r="K5" s="64" t="s">
        <v>129</v>
      </c>
    </row>
    <row r="6" spans="1:13" ht="19.5" customHeight="1">
      <c r="A6" s="71" t="s">
        <v>143</v>
      </c>
      <c r="B6" s="53" t="s">
        <v>143</v>
      </c>
      <c r="C6" s="53" t="s">
        <v>143</v>
      </c>
      <c r="D6" s="53" t="s">
        <v>143</v>
      </c>
      <c r="E6" s="71" t="s">
        <v>143</v>
      </c>
      <c r="F6" s="53" t="s">
        <v>143</v>
      </c>
      <c r="G6" s="53" t="s">
        <v>143</v>
      </c>
      <c r="H6" s="53" t="s">
        <v>143</v>
      </c>
      <c r="I6" s="53" t="s">
        <v>143</v>
      </c>
      <c r="J6" s="53" t="s">
        <v>143</v>
      </c>
      <c r="K6" s="53" t="s">
        <v>143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106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116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4</v>
      </c>
      <c r="B4" s="31"/>
      <c r="C4" s="31" t="s">
        <v>131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79</v>
      </c>
      <c r="B5" s="106" t="s">
        <v>177</v>
      </c>
      <c r="C5" s="107" t="s">
        <v>79</v>
      </c>
      <c r="D5" s="35" t="s">
        <v>177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120</v>
      </c>
      <c r="E6" s="81" t="s">
        <v>135</v>
      </c>
      <c r="F6" s="109" t="s">
        <v>133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13</v>
      </c>
      <c r="B7" s="132">
        <v>3666.38</v>
      </c>
      <c r="C7" s="110" t="s">
        <v>34</v>
      </c>
      <c r="D7" s="111">
        <f>E7+F7</f>
        <v>0</v>
      </c>
      <c r="E7" s="118">
        <v>0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132</v>
      </c>
      <c r="B8" s="121">
        <v>0</v>
      </c>
      <c r="C8" s="110" t="s">
        <v>86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22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96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161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64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128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150</v>
      </c>
      <c r="D14" s="111">
        <f>E14+F14</f>
        <v>547.3</v>
      </c>
      <c r="E14" s="118">
        <v>547.3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197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30</v>
      </c>
      <c r="D16" s="111">
        <f>E16+F16</f>
        <v>49.12</v>
      </c>
      <c r="E16" s="118">
        <v>49.12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103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97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25</v>
      </c>
      <c r="D19" s="111">
        <f>E19+F19</f>
        <v>2926.62</v>
      </c>
      <c r="E19" s="118">
        <v>2926.62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181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24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45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149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54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130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174</v>
      </c>
      <c r="D26" s="111">
        <f>E26+F26</f>
        <v>131.34</v>
      </c>
      <c r="E26" s="118">
        <v>131.34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53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39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188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6</v>
      </c>
      <c r="D30" s="111">
        <f>E30+F30</f>
        <v>12</v>
      </c>
      <c r="E30" s="118">
        <v>12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187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71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182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59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44</v>
      </c>
      <c r="B36" s="113">
        <f>SUM(B7:B8)</f>
        <v>3666.38</v>
      </c>
      <c r="C36" s="50" t="s">
        <v>40</v>
      </c>
      <c r="D36" s="91">
        <f>SUM(D7:D34)</f>
        <v>3666.38</v>
      </c>
      <c r="E36" s="91">
        <f>SUM(E7:E34)</f>
        <v>3666.38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75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116</v>
      </c>
    </row>
    <row r="4" spans="1:7" ht="23.25" customHeight="1">
      <c r="A4" s="62" t="s">
        <v>79</v>
      </c>
      <c r="B4" s="63"/>
      <c r="C4" s="114" t="s">
        <v>44</v>
      </c>
      <c r="D4" s="115" t="s">
        <v>135</v>
      </c>
      <c r="E4" s="115" t="s">
        <v>115</v>
      </c>
      <c r="F4" s="115" t="s">
        <v>200</v>
      </c>
      <c r="G4" s="116" t="s">
        <v>134</v>
      </c>
    </row>
    <row r="5" spans="1:7" ht="19.5" customHeight="1">
      <c r="A5" s="54" t="s">
        <v>201</v>
      </c>
      <c r="B5" s="70" t="s">
        <v>61</v>
      </c>
      <c r="C5" s="114"/>
      <c r="D5" s="115"/>
      <c r="E5" s="115"/>
      <c r="F5" s="115"/>
      <c r="G5" s="116"/>
    </row>
    <row r="6" spans="1:9" ht="19.5" customHeight="1">
      <c r="A6" s="71" t="s">
        <v>143</v>
      </c>
      <c r="B6" s="53" t="s">
        <v>143</v>
      </c>
      <c r="C6" s="53" t="s">
        <v>143</v>
      </c>
      <c r="D6" s="53" t="s">
        <v>143</v>
      </c>
      <c r="E6" s="53" t="s">
        <v>143</v>
      </c>
      <c r="F6" s="53" t="s">
        <v>143</v>
      </c>
      <c r="G6" s="53" t="s">
        <v>143</v>
      </c>
      <c r="H6" s="11"/>
      <c r="I6" s="11"/>
    </row>
    <row r="7" spans="1:9" ht="15.75" customHeight="1">
      <c r="A7" s="123"/>
      <c r="B7" s="131" t="s">
        <v>48</v>
      </c>
      <c r="C7" s="135">
        <v>3666.38</v>
      </c>
      <c r="D7" s="133">
        <v>3666.38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50</v>
      </c>
      <c r="B8" s="131" t="s">
        <v>150</v>
      </c>
      <c r="C8" s="135">
        <v>547.3</v>
      </c>
      <c r="D8" s="133">
        <v>547.3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168</v>
      </c>
      <c r="B9" s="131" t="s">
        <v>127</v>
      </c>
      <c r="C9" s="135">
        <v>547.3</v>
      </c>
      <c r="D9" s="133">
        <v>547.3</v>
      </c>
      <c r="E9" s="133">
        <v>0</v>
      </c>
      <c r="F9" s="133">
        <v>0</v>
      </c>
      <c r="G9" s="134">
        <v>0</v>
      </c>
    </row>
    <row r="10" spans="1:7" ht="15.75" customHeight="1">
      <c r="A10" s="123" t="s">
        <v>91</v>
      </c>
      <c r="B10" s="131" t="s">
        <v>62</v>
      </c>
      <c r="C10" s="135">
        <v>109.25</v>
      </c>
      <c r="D10" s="133">
        <v>109.25</v>
      </c>
      <c r="E10" s="133">
        <v>0</v>
      </c>
      <c r="F10" s="133">
        <v>0</v>
      </c>
      <c r="G10" s="134">
        <v>0</v>
      </c>
    </row>
    <row r="11" spans="1:7" ht="15.75" customHeight="1">
      <c r="A11" s="123" t="s">
        <v>29</v>
      </c>
      <c r="B11" s="131" t="s">
        <v>114</v>
      </c>
      <c r="C11" s="135">
        <v>241.92</v>
      </c>
      <c r="D11" s="133">
        <v>241.92</v>
      </c>
      <c r="E11" s="133">
        <v>0</v>
      </c>
      <c r="F11" s="133">
        <v>0</v>
      </c>
      <c r="G11" s="134">
        <v>0</v>
      </c>
    </row>
    <row r="12" spans="1:7" ht="18.75" customHeight="1">
      <c r="A12" s="123" t="s">
        <v>93</v>
      </c>
      <c r="B12" s="131" t="s">
        <v>49</v>
      </c>
      <c r="C12" s="135">
        <v>140.09</v>
      </c>
      <c r="D12" s="133">
        <v>140.09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31</v>
      </c>
      <c r="B13" s="131" t="s">
        <v>73</v>
      </c>
      <c r="C13" s="135">
        <v>56.04</v>
      </c>
      <c r="D13" s="133">
        <v>56.04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99</v>
      </c>
      <c r="B14" s="131" t="s">
        <v>30</v>
      </c>
      <c r="C14" s="135">
        <v>49.12</v>
      </c>
      <c r="D14" s="133">
        <v>49.12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51</v>
      </c>
      <c r="B15" s="131" t="s">
        <v>102</v>
      </c>
      <c r="C15" s="135">
        <v>48.47</v>
      </c>
      <c r="D15" s="133">
        <v>48.47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2</v>
      </c>
      <c r="B16" s="131" t="s">
        <v>35</v>
      </c>
      <c r="C16" s="135">
        <v>9.92</v>
      </c>
      <c r="D16" s="133">
        <v>9.92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56</v>
      </c>
      <c r="B17" s="131" t="s">
        <v>20</v>
      </c>
      <c r="C17" s="135">
        <v>33.69</v>
      </c>
      <c r="D17" s="133">
        <v>33.69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173</v>
      </c>
      <c r="B18" s="131" t="s">
        <v>171</v>
      </c>
      <c r="C18" s="135">
        <v>4.86</v>
      </c>
      <c r="D18" s="133">
        <v>4.86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159</v>
      </c>
      <c r="B19" s="131" t="s">
        <v>84</v>
      </c>
      <c r="C19" s="135">
        <v>0.65</v>
      </c>
      <c r="D19" s="133">
        <v>0.65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148</v>
      </c>
      <c r="B20" s="131" t="s">
        <v>154</v>
      </c>
      <c r="C20" s="135">
        <v>0.65</v>
      </c>
      <c r="D20" s="133">
        <v>0.65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37</v>
      </c>
      <c r="B21" s="131" t="s">
        <v>25</v>
      </c>
      <c r="C21" s="135">
        <v>2926.62</v>
      </c>
      <c r="D21" s="133">
        <v>2926.62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199</v>
      </c>
      <c r="B22" s="131" t="s">
        <v>1</v>
      </c>
      <c r="C22" s="135">
        <v>2926.62</v>
      </c>
      <c r="D22" s="133">
        <v>2926.62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141</v>
      </c>
      <c r="B23" s="131" t="s">
        <v>76</v>
      </c>
      <c r="C23" s="135">
        <v>288.86</v>
      </c>
      <c r="D23" s="133">
        <v>288.86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172</v>
      </c>
      <c r="B24" s="131" t="s">
        <v>178</v>
      </c>
      <c r="C24" s="135">
        <v>30</v>
      </c>
      <c r="D24" s="133">
        <v>30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104</v>
      </c>
      <c r="B25" s="131" t="s">
        <v>118</v>
      </c>
      <c r="C25" s="135">
        <v>173.52</v>
      </c>
      <c r="D25" s="133">
        <v>173.52</v>
      </c>
      <c r="E25" s="133">
        <v>0</v>
      </c>
      <c r="F25" s="133">
        <v>0</v>
      </c>
      <c r="G25" s="134">
        <v>0</v>
      </c>
    </row>
    <row r="26" spans="1:7" ht="15.75" customHeight="1">
      <c r="A26" s="123" t="s">
        <v>66</v>
      </c>
      <c r="B26" s="131" t="s">
        <v>23</v>
      </c>
      <c r="C26" s="135">
        <v>2434.24</v>
      </c>
      <c r="D26" s="133">
        <v>2434.24</v>
      </c>
      <c r="E26" s="133">
        <v>0</v>
      </c>
      <c r="F26" s="133">
        <v>0</v>
      </c>
      <c r="G26" s="134">
        <v>0</v>
      </c>
    </row>
    <row r="27" spans="1:7" ht="15.75" customHeight="1">
      <c r="A27" s="123" t="s">
        <v>81</v>
      </c>
      <c r="B27" s="131" t="s">
        <v>174</v>
      </c>
      <c r="C27" s="135">
        <v>131.34</v>
      </c>
      <c r="D27" s="133">
        <v>131.34</v>
      </c>
      <c r="E27" s="133">
        <v>0</v>
      </c>
      <c r="F27" s="133">
        <v>0</v>
      </c>
      <c r="G27" s="134">
        <v>0</v>
      </c>
    </row>
    <row r="28" spans="1:7" ht="15.75" customHeight="1">
      <c r="A28" s="123" t="s">
        <v>113</v>
      </c>
      <c r="B28" s="131" t="s">
        <v>33</v>
      </c>
      <c r="C28" s="135">
        <v>131.34</v>
      </c>
      <c r="D28" s="133">
        <v>131.34</v>
      </c>
      <c r="E28" s="133">
        <v>0</v>
      </c>
      <c r="F28" s="133">
        <v>0</v>
      </c>
      <c r="G28" s="134">
        <v>0</v>
      </c>
    </row>
    <row r="29" spans="1:7" ht="15.75" customHeight="1">
      <c r="A29" s="123" t="s">
        <v>158</v>
      </c>
      <c r="B29" s="131" t="s">
        <v>203</v>
      </c>
      <c r="C29" s="135">
        <v>80.51</v>
      </c>
      <c r="D29" s="133">
        <v>80.51</v>
      </c>
      <c r="E29" s="133">
        <v>0</v>
      </c>
      <c r="F29" s="133">
        <v>0</v>
      </c>
      <c r="G29" s="134">
        <v>0</v>
      </c>
    </row>
    <row r="30" spans="1:7" ht="15.75" customHeight="1">
      <c r="A30" s="123" t="s">
        <v>193</v>
      </c>
      <c r="B30" s="131" t="s">
        <v>52</v>
      </c>
      <c r="C30" s="135">
        <v>50.83</v>
      </c>
      <c r="D30" s="133">
        <v>50.83</v>
      </c>
      <c r="E30" s="133">
        <v>0</v>
      </c>
      <c r="F30" s="133">
        <v>0</v>
      </c>
      <c r="G30" s="134">
        <v>0</v>
      </c>
    </row>
    <row r="31" spans="1:7" ht="15.75" customHeight="1">
      <c r="A31" s="123" t="s">
        <v>78</v>
      </c>
      <c r="B31" s="131" t="s">
        <v>6</v>
      </c>
      <c r="C31" s="135">
        <v>12</v>
      </c>
      <c r="D31" s="133">
        <v>12</v>
      </c>
      <c r="E31" s="133">
        <v>0</v>
      </c>
      <c r="F31" s="133">
        <v>0</v>
      </c>
      <c r="G31" s="134">
        <v>0</v>
      </c>
    </row>
    <row r="32" spans="1:7" ht="15.75" customHeight="1">
      <c r="A32" s="123" t="s">
        <v>5</v>
      </c>
      <c r="B32" s="131" t="s">
        <v>46</v>
      </c>
      <c r="C32" s="135">
        <v>12</v>
      </c>
      <c r="D32" s="133">
        <v>12</v>
      </c>
      <c r="E32" s="133">
        <v>0</v>
      </c>
      <c r="F32" s="133">
        <v>0</v>
      </c>
      <c r="G32" s="134">
        <v>0</v>
      </c>
    </row>
    <row r="33" spans="1:7" ht="15.75" customHeight="1">
      <c r="A33" s="123" t="s">
        <v>189</v>
      </c>
      <c r="B33" s="131" t="s">
        <v>101</v>
      </c>
      <c r="C33" s="135">
        <v>12</v>
      </c>
      <c r="D33" s="133">
        <v>12</v>
      </c>
      <c r="E33" s="133">
        <v>0</v>
      </c>
      <c r="F33" s="133">
        <v>0</v>
      </c>
      <c r="G33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65</v>
      </c>
      <c r="B2" s="9"/>
      <c r="C2" s="9"/>
      <c r="D2" s="9"/>
      <c r="E2" s="9"/>
    </row>
    <row r="3" spans="3:5" ht="10.5" customHeight="1">
      <c r="C3" s="4"/>
      <c r="D3" s="4"/>
      <c r="E3" s="14" t="s">
        <v>116</v>
      </c>
    </row>
    <row r="4" spans="1:5" ht="23.25" customHeight="1">
      <c r="A4" s="62" t="s">
        <v>79</v>
      </c>
      <c r="B4" s="63"/>
      <c r="C4" s="114" t="s">
        <v>40</v>
      </c>
      <c r="D4" s="115" t="s">
        <v>17</v>
      </c>
      <c r="E4" s="117" t="s">
        <v>129</v>
      </c>
    </row>
    <row r="5" spans="1:5" ht="19.5" customHeight="1">
      <c r="A5" s="54" t="s">
        <v>201</v>
      </c>
      <c r="B5" s="70" t="s">
        <v>61</v>
      </c>
      <c r="C5" s="114"/>
      <c r="D5" s="115"/>
      <c r="E5" s="117"/>
    </row>
    <row r="6" spans="1:7" ht="19.5" customHeight="1">
      <c r="A6" s="71" t="s">
        <v>143</v>
      </c>
      <c r="B6" s="53" t="s">
        <v>143</v>
      </c>
      <c r="C6" s="53" t="s">
        <v>143</v>
      </c>
      <c r="D6" s="53"/>
      <c r="E6" s="53" t="s">
        <v>143</v>
      </c>
      <c r="F6" s="11"/>
      <c r="G6" s="11"/>
    </row>
    <row r="7" spans="1:7" ht="15.75" customHeight="1">
      <c r="A7" s="123"/>
      <c r="B7" s="131" t="s">
        <v>48</v>
      </c>
      <c r="C7" s="120">
        <v>3666.38</v>
      </c>
      <c r="D7" s="135">
        <v>1778.38</v>
      </c>
      <c r="E7" s="134">
        <v>1888</v>
      </c>
      <c r="F7" s="12"/>
      <c r="G7" s="12"/>
    </row>
    <row r="8" spans="1:5" ht="15.75" customHeight="1">
      <c r="A8" s="123" t="s">
        <v>50</v>
      </c>
      <c r="B8" s="131" t="s">
        <v>150</v>
      </c>
      <c r="C8" s="120">
        <v>547.3</v>
      </c>
      <c r="D8" s="135">
        <v>546.8</v>
      </c>
      <c r="E8" s="134">
        <v>0.5</v>
      </c>
    </row>
    <row r="9" spans="1:5" ht="15.75" customHeight="1">
      <c r="A9" s="123" t="s">
        <v>168</v>
      </c>
      <c r="B9" s="131" t="s">
        <v>127</v>
      </c>
      <c r="C9" s="120">
        <v>547.3</v>
      </c>
      <c r="D9" s="135">
        <v>546.8</v>
      </c>
      <c r="E9" s="134">
        <v>0.5</v>
      </c>
    </row>
    <row r="10" spans="1:5" ht="15.75" customHeight="1">
      <c r="A10" s="123" t="s">
        <v>91</v>
      </c>
      <c r="B10" s="131" t="s">
        <v>62</v>
      </c>
      <c r="C10" s="120">
        <v>109.25</v>
      </c>
      <c r="D10" s="135">
        <v>108.75</v>
      </c>
      <c r="E10" s="134">
        <v>0.5</v>
      </c>
    </row>
    <row r="11" spans="1:5" ht="15.75" customHeight="1">
      <c r="A11" s="123" t="s">
        <v>29</v>
      </c>
      <c r="B11" s="131" t="s">
        <v>114</v>
      </c>
      <c r="C11" s="120">
        <v>241.92</v>
      </c>
      <c r="D11" s="135">
        <v>241.92</v>
      </c>
      <c r="E11" s="134">
        <v>0</v>
      </c>
    </row>
    <row r="12" spans="1:5" ht="18.75" customHeight="1">
      <c r="A12" s="123" t="s">
        <v>93</v>
      </c>
      <c r="B12" s="131" t="s">
        <v>49</v>
      </c>
      <c r="C12" s="120">
        <v>140.09</v>
      </c>
      <c r="D12" s="135">
        <v>140.09</v>
      </c>
      <c r="E12" s="134">
        <v>0</v>
      </c>
    </row>
    <row r="13" spans="1:5" ht="15.75" customHeight="1">
      <c r="A13" s="123" t="s">
        <v>31</v>
      </c>
      <c r="B13" s="131" t="s">
        <v>73</v>
      </c>
      <c r="C13" s="120">
        <v>56.04</v>
      </c>
      <c r="D13" s="135">
        <v>56.04</v>
      </c>
      <c r="E13" s="134">
        <v>0</v>
      </c>
    </row>
    <row r="14" spans="1:5" ht="15.75" customHeight="1">
      <c r="A14" s="123" t="s">
        <v>99</v>
      </c>
      <c r="B14" s="131" t="s">
        <v>30</v>
      </c>
      <c r="C14" s="120">
        <v>49.12</v>
      </c>
      <c r="D14" s="135">
        <v>49.12</v>
      </c>
      <c r="E14" s="134">
        <v>0</v>
      </c>
    </row>
    <row r="15" spans="1:5" ht="15.75" customHeight="1">
      <c r="A15" s="123" t="s">
        <v>51</v>
      </c>
      <c r="B15" s="131" t="s">
        <v>102</v>
      </c>
      <c r="C15" s="120">
        <v>48.47</v>
      </c>
      <c r="D15" s="135">
        <v>48.47</v>
      </c>
      <c r="E15" s="134">
        <v>0</v>
      </c>
    </row>
    <row r="16" spans="1:5" ht="15.75" customHeight="1">
      <c r="A16" s="123" t="s">
        <v>2</v>
      </c>
      <c r="B16" s="131" t="s">
        <v>35</v>
      </c>
      <c r="C16" s="120">
        <v>9.92</v>
      </c>
      <c r="D16" s="135">
        <v>9.92</v>
      </c>
      <c r="E16" s="134">
        <v>0</v>
      </c>
    </row>
    <row r="17" spans="1:5" ht="15.75" customHeight="1">
      <c r="A17" s="123" t="s">
        <v>56</v>
      </c>
      <c r="B17" s="131" t="s">
        <v>20</v>
      </c>
      <c r="C17" s="120">
        <v>33.69</v>
      </c>
      <c r="D17" s="135">
        <v>33.69</v>
      </c>
      <c r="E17" s="134">
        <v>0</v>
      </c>
    </row>
    <row r="18" spans="1:5" ht="15.75" customHeight="1">
      <c r="A18" s="123" t="s">
        <v>173</v>
      </c>
      <c r="B18" s="131" t="s">
        <v>171</v>
      </c>
      <c r="C18" s="120">
        <v>4.86</v>
      </c>
      <c r="D18" s="135">
        <v>4.86</v>
      </c>
      <c r="E18" s="134">
        <v>0</v>
      </c>
    </row>
    <row r="19" spans="1:5" ht="15.75" customHeight="1">
      <c r="A19" s="123" t="s">
        <v>159</v>
      </c>
      <c r="B19" s="131" t="s">
        <v>84</v>
      </c>
      <c r="C19" s="120">
        <v>0.65</v>
      </c>
      <c r="D19" s="135">
        <v>0.65</v>
      </c>
      <c r="E19" s="134">
        <v>0</v>
      </c>
    </row>
    <row r="20" spans="1:5" ht="15.75" customHeight="1">
      <c r="A20" s="123" t="s">
        <v>148</v>
      </c>
      <c r="B20" s="131" t="s">
        <v>154</v>
      </c>
      <c r="C20" s="120">
        <v>0.65</v>
      </c>
      <c r="D20" s="135">
        <v>0.65</v>
      </c>
      <c r="E20" s="134">
        <v>0</v>
      </c>
    </row>
    <row r="21" spans="1:5" ht="15.75" customHeight="1">
      <c r="A21" s="123" t="s">
        <v>37</v>
      </c>
      <c r="B21" s="131" t="s">
        <v>25</v>
      </c>
      <c r="C21" s="120">
        <v>2926.62</v>
      </c>
      <c r="D21" s="135">
        <v>1051.12</v>
      </c>
      <c r="E21" s="134">
        <v>1875.5</v>
      </c>
    </row>
    <row r="22" spans="1:5" ht="15.75" customHeight="1">
      <c r="A22" s="123" t="s">
        <v>199</v>
      </c>
      <c r="B22" s="131" t="s">
        <v>1</v>
      </c>
      <c r="C22" s="120">
        <v>2926.62</v>
      </c>
      <c r="D22" s="135">
        <v>1051.12</v>
      </c>
      <c r="E22" s="134">
        <v>1875.5</v>
      </c>
    </row>
    <row r="23" spans="1:5" ht="15.75" customHeight="1">
      <c r="A23" s="123" t="s">
        <v>141</v>
      </c>
      <c r="B23" s="131" t="s">
        <v>76</v>
      </c>
      <c r="C23" s="120">
        <v>288.86</v>
      </c>
      <c r="D23" s="135">
        <v>288.86</v>
      </c>
      <c r="E23" s="134">
        <v>0</v>
      </c>
    </row>
    <row r="24" spans="1:5" ht="15.75" customHeight="1">
      <c r="A24" s="123" t="s">
        <v>172</v>
      </c>
      <c r="B24" s="131" t="s">
        <v>178</v>
      </c>
      <c r="C24" s="120">
        <v>30</v>
      </c>
      <c r="D24" s="135">
        <v>0</v>
      </c>
      <c r="E24" s="134">
        <v>30</v>
      </c>
    </row>
    <row r="25" spans="1:5" ht="15.75" customHeight="1">
      <c r="A25" s="123" t="s">
        <v>104</v>
      </c>
      <c r="B25" s="131" t="s">
        <v>118</v>
      </c>
      <c r="C25" s="120">
        <v>173.52</v>
      </c>
      <c r="D25" s="135">
        <v>0</v>
      </c>
      <c r="E25" s="134">
        <v>173.52</v>
      </c>
    </row>
    <row r="26" spans="1:5" ht="15.75" customHeight="1">
      <c r="A26" s="123" t="s">
        <v>66</v>
      </c>
      <c r="B26" s="131" t="s">
        <v>23</v>
      </c>
      <c r="C26" s="120">
        <v>2434.24</v>
      </c>
      <c r="D26" s="135">
        <v>762.26</v>
      </c>
      <c r="E26" s="134">
        <v>1671.98</v>
      </c>
    </row>
    <row r="27" spans="1:5" ht="15.75" customHeight="1">
      <c r="A27" s="123" t="s">
        <v>81</v>
      </c>
      <c r="B27" s="131" t="s">
        <v>174</v>
      </c>
      <c r="C27" s="120">
        <v>131.34</v>
      </c>
      <c r="D27" s="135">
        <v>131.34</v>
      </c>
      <c r="E27" s="134">
        <v>0</v>
      </c>
    </row>
    <row r="28" spans="1:5" ht="15.75" customHeight="1">
      <c r="A28" s="123" t="s">
        <v>113</v>
      </c>
      <c r="B28" s="131" t="s">
        <v>33</v>
      </c>
      <c r="C28" s="120">
        <v>131.34</v>
      </c>
      <c r="D28" s="135">
        <v>131.34</v>
      </c>
      <c r="E28" s="134">
        <v>0</v>
      </c>
    </row>
    <row r="29" spans="1:5" ht="15.75" customHeight="1">
      <c r="A29" s="123" t="s">
        <v>158</v>
      </c>
      <c r="B29" s="131" t="s">
        <v>203</v>
      </c>
      <c r="C29" s="120">
        <v>80.51</v>
      </c>
      <c r="D29" s="135">
        <v>80.51</v>
      </c>
      <c r="E29" s="134">
        <v>0</v>
      </c>
    </row>
    <row r="30" spans="1:5" ht="15.75" customHeight="1">
      <c r="A30" s="123" t="s">
        <v>193</v>
      </c>
      <c r="B30" s="131" t="s">
        <v>52</v>
      </c>
      <c r="C30" s="120">
        <v>50.83</v>
      </c>
      <c r="D30" s="135">
        <v>50.83</v>
      </c>
      <c r="E30" s="134">
        <v>0</v>
      </c>
    </row>
    <row r="31" spans="1:5" ht="15.75" customHeight="1">
      <c r="A31" s="123" t="s">
        <v>78</v>
      </c>
      <c r="B31" s="131" t="s">
        <v>6</v>
      </c>
      <c r="C31" s="120">
        <v>12</v>
      </c>
      <c r="D31" s="135">
        <v>0</v>
      </c>
      <c r="E31" s="134">
        <v>12</v>
      </c>
    </row>
    <row r="32" spans="1:5" ht="15.75" customHeight="1">
      <c r="A32" s="123" t="s">
        <v>5</v>
      </c>
      <c r="B32" s="131" t="s">
        <v>46</v>
      </c>
      <c r="C32" s="120">
        <v>12</v>
      </c>
      <c r="D32" s="135">
        <v>0</v>
      </c>
      <c r="E32" s="134">
        <v>12</v>
      </c>
    </row>
    <row r="33" spans="1:5" ht="15.75" customHeight="1">
      <c r="A33" s="123" t="s">
        <v>189</v>
      </c>
      <c r="B33" s="131" t="s">
        <v>101</v>
      </c>
      <c r="C33" s="120">
        <v>12</v>
      </c>
      <c r="D33" s="135">
        <v>0</v>
      </c>
      <c r="E33" s="134">
        <v>12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