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'附表2'!$A$1:$H$36</definedName>
    <definedName name="_xlnm.Print_Area" localSheetId="2">'附表3'!$A$1:$F$36</definedName>
    <definedName name="_xlnm.Print_Area" localSheetId="3">'附表4'!$A$1:$K$29</definedName>
    <definedName name="_xlnm.Print_Area" localSheetId="4">'附表5'!$B$1:$L$29</definedName>
    <definedName name="_xlnm.Print_Area" localSheetId="5">$A$1:$K$31</definedName>
    <definedName name="_xlnm.Print_Area" localSheetId="8">$A$1:$E$24</definedName>
    <definedName name="_xlnm.Print_Area">$A$1:$E$24</definedName>
    <definedName name="_xlnm.Print_Area">$A$1:$E$24</definedName>
    <definedName name="_xlnm.Print_Titles" localSheetId="0">'附表1'!$1:$6</definedName>
    <definedName name="_xlnm.Print_Titles" localSheetId="1">'附表2'!$1:$5</definedName>
    <definedName name="_xlnm.Print_Titles" localSheetId="2">'附表3'!$1:$5</definedName>
    <definedName name="_xlnm.Print_Titles" localSheetId="3">'附表4'!$1:$6</definedName>
    <definedName name="_xlnm.Print_Titles" localSheetId="4">'附表5'!$1:$6</definedName>
    <definedName name="_xlnm.Print_Titles" localSheetId="6">'附表7'!$1:$7</definedName>
    <definedName name="_xlnm.Print_Titles" localSheetId="7">'附表8'!$1:$7</definedName>
    <definedName name="_xlnm.Print_Titles">$1:$5</definedName>
    <definedName name="_xlnm.Print_Titles">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<sst xmlns="http://schemas.openxmlformats.org/spreadsheetml/2006/main" count="472" uniqueCount="201">
  <si>
    <t>收入</t>
  </si>
  <si>
    <t>其他支出</t>
  </si>
  <si>
    <t>对个人和家庭的补助</t>
  </si>
  <si>
    <t xml:space="preserve">  30211</t>
  </si>
  <si>
    <t>体检费1万元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</si>
  <si>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</si>
  <si>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</si>
  <si>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</si>
  <si>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</si>
  <si>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</si>
  <si>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</si>
  <si>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</si>
  <si>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  2011501</t>
  </si>
  <si>
    <t xml:space="preserve">  30109</t>
  </si>
  <si>
    <t xml:space="preserve">    2011505</t>
  </si>
  <si>
    <t xml:space="preserve">  30202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</si>
  <si>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</si>
  <si>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</si>
  <si>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</si>
  <si>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</si>
  <si>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</si>
  <si>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</si>
  <si>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</si>
  <si>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</si>
  <si>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</si>
  <si>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</si>
  <si>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</si>
  <si>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</si>
  <si>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</si>
  <si>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 xml:space="preserve">    行政单位医疗</t>
  </si>
  <si>
    <t>国有资本经营预算支出</t>
  </si>
  <si>
    <t>本年支出合计</t>
  </si>
  <si>
    <t>2018年晋中市市直部门预算汇总表</t>
  </si>
  <si>
    <t xml:space="preserve">  生活补助</t>
  </si>
  <si>
    <t xml:space="preserve">  11</t>
  </si>
  <si>
    <t xml:space="preserve">  社会保障缴费</t>
  </si>
  <si>
    <t xml:space="preserve">  医疗救助</t>
  </si>
  <si>
    <t xml:space="preserve">  15</t>
  </si>
  <si>
    <t xml:space="preserve">    2101199</t>
  </si>
  <si>
    <t>本年收入合计</t>
  </si>
  <si>
    <t>商业服务业等支出</t>
  </si>
  <si>
    <t xml:space="preserve">  培训费</t>
  </si>
  <si>
    <t>合计</t>
  </si>
  <si>
    <t>晋中市工商行政管理局榆次分局2018年财政拨款收支总表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</si>
  <si>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</si>
  <si>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</si>
  <si>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</si>
  <si>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</si>
  <si>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</si>
  <si>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</si>
  <si>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</si>
  <si>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</si>
  <si>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</si>
  <si>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</si>
  <si>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20115</t>
  </si>
  <si>
    <t xml:space="preserve">  退休费</t>
  </si>
  <si>
    <t>晋中市工商行政管理局榆次分局2018年一般公共预算安排基本支出分经济科目表</t>
  </si>
  <si>
    <t>科目名称</t>
  </si>
  <si>
    <t xml:space="preserve">    归口管理的行政单位离退休</t>
  </si>
  <si>
    <t>科学技术支出</t>
  </si>
  <si>
    <t>体检费18万元 广告宣传费5万元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</si>
  <si>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</si>
  <si>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</si>
  <si>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</si>
  <si>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</si>
  <si>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</si>
  <si>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</si>
  <si>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</si>
  <si>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</si>
  <si>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</si>
  <si>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</si>
  <si>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</si>
  <si>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</si>
  <si>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</si>
  <si>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</si>
  <si>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</si>
  <si>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30205</t>
  </si>
  <si>
    <t>2018年比2017年预算数增减%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</si>
  <si>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</si>
  <si>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</si>
  <si>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</si>
  <si>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</si>
  <si>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</si>
  <si>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</si>
  <si>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</si>
  <si>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  2080501</t>
  </si>
  <si>
    <t xml:space="preserve">    2080505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</si>
  <si>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</si>
  <si>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</si>
  <si>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</si>
  <si>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</si>
  <si>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</si>
  <si>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30133</t>
  </si>
  <si>
    <t xml:space="preserve">  21011</t>
  </si>
  <si>
    <t>晋中市工商行政管理局榆次分局</t>
  </si>
  <si>
    <t>节能环保支出</t>
  </si>
  <si>
    <t xml:space="preserve">  其他商品和服务支出</t>
  </si>
  <si>
    <t xml:space="preserve">    执法办案专项</t>
  </si>
  <si>
    <t xml:space="preserve">  交通费</t>
  </si>
  <si>
    <t>预算数</t>
  </si>
  <si>
    <t xml:space="preserve">  津贴补贴</t>
  </si>
  <si>
    <t xml:space="preserve">  31002</t>
  </si>
  <si>
    <t xml:space="preserve">  22102</t>
  </si>
  <si>
    <t xml:space="preserve">    事业单位离退休</t>
  </si>
  <si>
    <t>政府性基金</t>
  </si>
  <si>
    <t>单位：万元</t>
  </si>
  <si>
    <t>晋中市工商行政管理局榆次分局2018年“三公”经费预算表</t>
  </si>
  <si>
    <t xml:space="preserve">  福利费</t>
  </si>
  <si>
    <t xml:space="preserve">    99</t>
  </si>
  <si>
    <t xml:space="preserve">    50</t>
  </si>
  <si>
    <t>302</t>
  </si>
  <si>
    <t>工资福利支出</t>
  </si>
  <si>
    <t xml:space="preserve">    行政运行（工商行政管理事务）</t>
  </si>
  <si>
    <t>小计</t>
  </si>
  <si>
    <t>四、其他各项收入</t>
  </si>
  <si>
    <t>2017年</t>
  </si>
  <si>
    <t xml:space="preserve">  30213</t>
  </si>
  <si>
    <t xml:space="preserve">  工商行政管理事务</t>
  </si>
  <si>
    <t>备注</t>
  </si>
  <si>
    <t xml:space="preserve">  行政事业单位离退休</t>
  </si>
  <si>
    <t>文化体育与传媒支出</t>
  </si>
  <si>
    <t>资本性支出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</si>
  <si>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</si>
  <si>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</si>
  <si>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</si>
  <si>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</si>
  <si>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</si>
  <si>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</si>
  <si>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</si>
  <si>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</si>
  <si>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</si>
  <si>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</si>
  <si>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</si>
  <si>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>二、公务接待费</t>
  </si>
  <si>
    <t xml:space="preserve">  30208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</si>
  <si>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</si>
  <si>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</si>
  <si>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</si>
  <si>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</si>
  <si>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</si>
  <si>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</si>
  <si>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晋中市工商行政管理局榆次分局2018年政府性基金预算支出预算表</t>
  </si>
  <si>
    <t xml:space="preserve">  取暖费</t>
  </si>
  <si>
    <t xml:space="preserve">    2100799</t>
  </si>
  <si>
    <t>金融支出</t>
  </si>
  <si>
    <t>社会保障和就业支出</t>
  </si>
  <si>
    <t>合        计</t>
  </si>
  <si>
    <t xml:space="preserve">  30239</t>
  </si>
  <si>
    <t xml:space="preserve">    其他计划生育事务支出</t>
  </si>
  <si>
    <t xml:space="preserve">  13</t>
  </si>
  <si>
    <t>晋中市工商行政管理局榆次分局2018年一般公共预算支出预算表</t>
  </si>
  <si>
    <t xml:space="preserve">  办公设备购置</t>
  </si>
  <si>
    <t xml:space="preserve">  离休费</t>
  </si>
  <si>
    <t xml:space="preserve">    2210201</t>
  </si>
  <si>
    <t xml:space="preserve">  21007</t>
  </si>
  <si>
    <t>2018年</t>
  </si>
  <si>
    <t>粮油物资储备等支出</t>
  </si>
  <si>
    <t>教育支出</t>
  </si>
  <si>
    <t xml:space="preserve">  30226</t>
  </si>
  <si>
    <t>单位名称</t>
  </si>
  <si>
    <t>301</t>
  </si>
  <si>
    <t xml:space="preserve">  住房公积金</t>
  </si>
  <si>
    <t xml:space="preserve">  20805</t>
  </si>
  <si>
    <t xml:space="preserve">    2011550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</si>
  <si>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</si>
  <si>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</si>
  <si>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</si>
  <si>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</si>
  <si>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</si>
  <si>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</si>
  <si>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2018年比2017年增减%</t>
  </si>
  <si>
    <t>金额</t>
  </si>
  <si>
    <t xml:space="preserve">  30108</t>
  </si>
  <si>
    <t xml:space="preserve">  30104</t>
  </si>
  <si>
    <t>交通运输支出</t>
  </si>
  <si>
    <t>债务付息支出</t>
  </si>
  <si>
    <t xml:space="preserve">  30207</t>
  </si>
  <si>
    <t xml:space="preserve">    其他行政事业单位医疗支出</t>
  </si>
  <si>
    <t xml:space="preserve">    2101101</t>
  </si>
  <si>
    <t xml:space="preserve">  07</t>
  </si>
  <si>
    <t xml:space="preserve">  邮电费</t>
  </si>
  <si>
    <t>2018年预算数</t>
  </si>
  <si>
    <t>晋中市工商行政管理局榆次分局2018年部门预算收入总表</t>
  </si>
  <si>
    <t>转移性支出</t>
  </si>
  <si>
    <t>预备费</t>
  </si>
  <si>
    <t xml:space="preserve">  印刷费</t>
  </si>
  <si>
    <t xml:space="preserve">  维修(护)费</t>
  </si>
  <si>
    <t xml:space="preserve">  差旅费</t>
  </si>
  <si>
    <t xml:space="preserve">    2210202</t>
  </si>
  <si>
    <t xml:space="preserve">    事业运行（工商行政管理事务）</t>
  </si>
  <si>
    <t>晋中市工商行政管理局榆次分局2018年部门预算支出总表</t>
  </si>
  <si>
    <t>201</t>
  </si>
  <si>
    <t>二、纳入预算管理的政府性基金收入</t>
  </si>
  <si>
    <t xml:space="preserve">  其他交通费用</t>
  </si>
  <si>
    <t>晋中市工商行政管理局榆次分局2018年预算收支总表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</si>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</sst>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5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39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Fill="1" applyBorder="1" applyAlignment="1">
      <alignment horizontal="centerContinuous" vertical="center"/>
    </xf>
    <xf numFmtId="0" fontId="6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6" fillId="0" borderId="9" xfId="0" applyFont="1" applyFill="1" applyBorder="1" applyAlignment="1">
      <alignment horizontal="right"/>
    </xf>
    <xf numFmtId="49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center" vertical="center" wrapText="1"/>
    </xf>
    <xf numFmtId="183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21"/>
  <sheetViews>
    <sheetView showGridLines="0" showZeros="0" tabSelected="1" workbookViewId="0" topLeftCell="A1">
      <selection activeCell="E4" sqref="E4:AD7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2"/>
    </row>
    <row r="2" spans="1:30" ht="22.5" customHeight="1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3"/>
      <c r="Y3" s="13"/>
      <c r="Z3" s="13"/>
      <c r="AA3" s="13"/>
      <c r="AB3" s="13"/>
      <c r="AC3" s="13"/>
      <c r="AD3" s="14" t="s">
        <v>105</v>
      </c>
    </row>
    <row r="4" spans="1:30" ht="31.5" customHeight="1">
      <c r="A4" s="6" t="s">
        <v>159</v>
      </c>
      <c r="B4" s="6" t="s">
        <v>42</v>
      </c>
      <c r="C4" s="16" t="s">
        <v>28</v>
      </c>
      <c r="D4" s="79" t="s">
        <v>80</v>
      </c>
      <c r="E4" s="16" t="s">
        <v>18</v>
      </c>
      <c r="F4" s="16" t="s">
        <v>87</v>
      </c>
      <c r="G4" s="16" t="s">
        <v>157</v>
      </c>
      <c r="H4" s="16" t="s">
        <v>59</v>
      </c>
      <c r="I4" s="16" t="s">
        <v>120</v>
      </c>
      <c r="J4" s="16" t="s">
        <v>145</v>
      </c>
      <c r="K4" s="16" t="s">
        <v>195</v>
      </c>
      <c r="L4" s="16" t="s">
        <v>24</v>
      </c>
      <c r="M4" s="16" t="s">
        <v>95</v>
      </c>
      <c r="N4" s="16" t="s">
        <v>88</v>
      </c>
      <c r="O4" s="16" t="s">
        <v>20</v>
      </c>
      <c r="P4" s="16" t="s">
        <v>174</v>
      </c>
      <c r="Q4" s="16" t="s">
        <v>19</v>
      </c>
      <c r="R4" s="16" t="s">
        <v>40</v>
      </c>
      <c r="S4" s="16" t="s">
        <v>144</v>
      </c>
      <c r="T4" s="16" t="s">
        <v>48</v>
      </c>
      <c r="U4" s="16" t="s">
        <v>123</v>
      </c>
      <c r="V4" s="16" t="s">
        <v>167</v>
      </c>
      <c r="W4" s="16" t="s">
        <v>156</v>
      </c>
      <c r="X4" s="17" t="s">
        <v>30</v>
      </c>
      <c r="Y4" s="17" t="s">
        <v>184</v>
      </c>
      <c r="Z4" s="17" t="s">
        <v>1</v>
      </c>
      <c r="AA4" s="16" t="s">
        <v>183</v>
      </c>
      <c r="AB4" s="17" t="s">
        <v>66</v>
      </c>
      <c r="AC4" s="17" t="s">
        <v>175</v>
      </c>
      <c r="AD4" s="17" t="s">
        <v>53</v>
      </c>
    </row>
    <row r="5" spans="1:30" ht="13.5" customHeight="1">
      <c r="A5" s="7" t="s">
        <v>138</v>
      </c>
      <c r="B5" s="7" t="s">
        <v>138</v>
      </c>
      <c r="C5" s="7" t="s">
        <v>138</v>
      </c>
      <c r="D5" s="80" t="s">
        <v>138</v>
      </c>
      <c r="E5" s="6" t="s">
        <v>138</v>
      </c>
      <c r="F5" s="6" t="s">
        <v>138</v>
      </c>
      <c r="G5" s="6" t="s">
        <v>138</v>
      </c>
      <c r="H5" s="6" t="s">
        <v>138</v>
      </c>
      <c r="I5" s="6" t="s">
        <v>138</v>
      </c>
      <c r="J5" s="6" t="s">
        <v>138</v>
      </c>
      <c r="K5" s="6" t="s">
        <v>138</v>
      </c>
      <c r="L5" s="6" t="s">
        <v>138</v>
      </c>
      <c r="M5" s="6" t="s">
        <v>138</v>
      </c>
      <c r="N5" s="6" t="s">
        <v>138</v>
      </c>
      <c r="O5" s="6" t="s">
        <v>138</v>
      </c>
      <c r="P5" s="6" t="s">
        <v>138</v>
      </c>
      <c r="Q5" s="6" t="s">
        <v>138</v>
      </c>
      <c r="R5" s="6" t="s">
        <v>138</v>
      </c>
      <c r="S5" s="6" t="s">
        <v>138</v>
      </c>
      <c r="T5" s="6" t="s">
        <v>138</v>
      </c>
      <c r="U5" s="6" t="s">
        <v>138</v>
      </c>
      <c r="V5" s="6" t="s">
        <v>138</v>
      </c>
      <c r="W5" s="6" t="s">
        <v>138</v>
      </c>
      <c r="X5" s="6" t="s">
        <v>138</v>
      </c>
      <c r="Y5" s="6" t="s">
        <v>138</v>
      </c>
      <c r="Z5" s="6" t="s">
        <v>138</v>
      </c>
      <c r="AA5" s="6" t="s">
        <v>138</v>
      </c>
      <c r="AB5" s="6" t="s">
        <v>138</v>
      </c>
      <c r="AC5" s="6" t="s">
        <v>138</v>
      </c>
      <c r="AD5" s="6" t="s">
        <v>138</v>
      </c>
    </row>
    <row r="6" spans="1:30" ht="18.75" customHeight="1">
      <c r="A6" s="45" t="s">
        <v>42</v>
      </c>
      <c r="B6" s="46">
        <v>1970.21</v>
      </c>
      <c r="C6" s="44">
        <v>1478.43</v>
      </c>
      <c r="D6" s="50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253.78</v>
      </c>
      <c r="K6" s="44">
        <v>0</v>
      </c>
      <c r="L6" s="44">
        <v>68.07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169.93</v>
      </c>
      <c r="W6" s="44">
        <v>0</v>
      </c>
      <c r="X6" s="44">
        <v>0</v>
      </c>
      <c r="Y6" s="44">
        <v>0</v>
      </c>
      <c r="Z6" s="44">
        <v>0</v>
      </c>
      <c r="AA6" s="44">
        <v>0</v>
      </c>
      <c r="AB6" s="44">
        <v>0</v>
      </c>
      <c r="AC6" s="44">
        <v>0</v>
      </c>
      <c r="AD6" s="44">
        <v>0</v>
      </c>
    </row>
    <row r="7" spans="1:30" ht="18.75" customHeight="1">
      <c r="A7" s="45" t="s">
        <v>94</v>
      </c>
      <c r="B7" s="46">
        <v>1970.21</v>
      </c>
      <c r="C7" s="44">
        <v>1478.43</v>
      </c>
      <c r="D7" s="50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253.78</v>
      </c>
      <c r="K7" s="44">
        <v>0</v>
      </c>
      <c r="L7" s="44">
        <v>68.07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169.93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35433070866141736" right="0.35433070866141736" top="0.984251968503937" bottom="0.984251968503937" header="0.5118110236220472" footer="0.5118110236220472"/>
  <pageSetup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U38"/>
  <sheetViews>
    <sheetView showGridLines="0" showZeros="0" workbookViewId="0" topLeftCell="A1">
      <selection activeCell="H5" sqref="H5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8" t="s">
        <v>194</v>
      </c>
      <c r="B2" s="18"/>
      <c r="C2" s="18"/>
      <c r="D2" s="18"/>
      <c r="E2" s="18"/>
      <c r="F2" s="41"/>
      <c r="G2" s="41"/>
      <c r="H2" s="4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 thickBot="1">
      <c r="A3" s="66"/>
      <c r="B3" s="67"/>
      <c r="C3" s="67"/>
      <c r="D3" s="67"/>
      <c r="E3" s="68"/>
      <c r="F3" s="68"/>
      <c r="G3" s="69"/>
      <c r="H3" s="70" t="s">
        <v>105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64" t="s">
        <v>0</v>
      </c>
      <c r="B4" s="64"/>
      <c r="C4" s="64"/>
      <c r="D4" s="64"/>
      <c r="E4" s="64" t="s">
        <v>124</v>
      </c>
      <c r="F4" s="65"/>
      <c r="G4" s="65"/>
      <c r="H4" s="6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1" t="s">
        <v>72</v>
      </c>
      <c r="B5" s="21" t="s">
        <v>99</v>
      </c>
      <c r="C5" s="21"/>
      <c r="D5" s="21"/>
      <c r="E5" s="81" t="s">
        <v>72</v>
      </c>
      <c r="F5" s="22" t="s">
        <v>99</v>
      </c>
      <c r="G5" s="22"/>
      <c r="H5" s="2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1"/>
      <c r="B6" s="6" t="s">
        <v>115</v>
      </c>
      <c r="C6" s="6" t="s">
        <v>155</v>
      </c>
      <c r="D6" s="16" t="s">
        <v>170</v>
      </c>
      <c r="E6" s="81"/>
      <c r="F6" s="6" t="s">
        <v>115</v>
      </c>
      <c r="G6" s="6" t="s">
        <v>155</v>
      </c>
      <c r="H6" s="16" t="s">
        <v>170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37" t="s">
        <v>132</v>
      </c>
      <c r="B7" s="47">
        <v>2474.28</v>
      </c>
      <c r="C7" s="47">
        <v>1970.21</v>
      </c>
      <c r="D7" s="40">
        <f>IF(B7&gt;0,(C7-B7)/B7,0)</f>
        <v>-0.20372391160256725</v>
      </c>
      <c r="E7" s="25" t="s">
        <v>28</v>
      </c>
      <c r="F7" s="44">
        <v>1628.74</v>
      </c>
      <c r="G7" s="44">
        <v>1478.43</v>
      </c>
      <c r="H7" s="40">
        <f aca="true" t="shared" si="0" ref="H7:H34">IF(F7&gt;0,(G7-F7)/F7,0)</f>
        <v>-0.09228606161818334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38" t="s">
        <v>192</v>
      </c>
      <c r="B8" s="47">
        <v>0</v>
      </c>
      <c r="C8" s="47">
        <v>0</v>
      </c>
      <c r="D8" s="40">
        <f>IF(B8&gt;0,(C8-B8)/B8,0)</f>
        <v>0</v>
      </c>
      <c r="E8" s="25" t="s">
        <v>80</v>
      </c>
      <c r="F8" s="44">
        <v>0</v>
      </c>
      <c r="G8" s="44">
        <v>0</v>
      </c>
      <c r="H8" s="40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38" t="s">
        <v>79</v>
      </c>
      <c r="B9" s="47">
        <v>0</v>
      </c>
      <c r="C9" s="47">
        <v>0</v>
      </c>
      <c r="D9" s="40">
        <f>IF(B9&gt;0,(C9-B9)/B9,0)</f>
        <v>0</v>
      </c>
      <c r="E9" s="25" t="s">
        <v>18</v>
      </c>
      <c r="F9" s="44">
        <v>0</v>
      </c>
      <c r="G9" s="44">
        <v>0</v>
      </c>
      <c r="H9" s="40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37" t="s">
        <v>114</v>
      </c>
      <c r="B10" s="47">
        <v>0</v>
      </c>
      <c r="C10" s="47">
        <v>0</v>
      </c>
      <c r="D10" s="40">
        <f>IF(B10&gt;0,(C10-B10)/B10,0)</f>
        <v>0</v>
      </c>
      <c r="E10" s="25" t="s">
        <v>87</v>
      </c>
      <c r="F10" s="44">
        <v>0</v>
      </c>
      <c r="G10" s="44">
        <v>0</v>
      </c>
      <c r="H10" s="40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5"/>
      <c r="B11" s="24"/>
      <c r="C11" s="60"/>
      <c r="D11" s="19"/>
      <c r="E11" s="25" t="s">
        <v>157</v>
      </c>
      <c r="F11" s="44">
        <v>0</v>
      </c>
      <c r="G11" s="44">
        <v>0</v>
      </c>
      <c r="H11" s="40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5"/>
      <c r="B12" s="24"/>
      <c r="C12" s="57"/>
      <c r="D12" s="19"/>
      <c r="E12" s="25" t="s">
        <v>59</v>
      </c>
      <c r="F12" s="44">
        <v>0</v>
      </c>
      <c r="G12" s="44">
        <v>0</v>
      </c>
      <c r="H12" s="40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5"/>
      <c r="B13" s="24"/>
      <c r="C13" s="57"/>
      <c r="D13" s="19"/>
      <c r="E13" s="25" t="s">
        <v>120</v>
      </c>
      <c r="F13" s="44">
        <v>0</v>
      </c>
      <c r="G13" s="44">
        <v>0</v>
      </c>
      <c r="H13" s="40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38"/>
      <c r="B14" s="24"/>
      <c r="C14" s="57"/>
      <c r="D14" s="19"/>
      <c r="E14" s="25" t="s">
        <v>145</v>
      </c>
      <c r="F14" s="44">
        <v>602.44</v>
      </c>
      <c r="G14" s="44">
        <v>253.78</v>
      </c>
      <c r="H14" s="40">
        <f t="shared" si="0"/>
        <v>-0.5787464311798686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38"/>
      <c r="B15" s="24"/>
      <c r="C15" s="57"/>
      <c r="D15" s="19"/>
      <c r="E15" s="25" t="s">
        <v>195</v>
      </c>
      <c r="F15" s="44">
        <v>0</v>
      </c>
      <c r="G15" s="44">
        <v>0</v>
      </c>
      <c r="H15" s="40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7"/>
      <c r="B16" s="24"/>
      <c r="C16" s="57"/>
      <c r="D16" s="19"/>
      <c r="E16" s="25" t="s">
        <v>24</v>
      </c>
      <c r="F16" s="44">
        <v>67.64</v>
      </c>
      <c r="G16" s="44">
        <v>68.07</v>
      </c>
      <c r="H16" s="40">
        <f t="shared" si="0"/>
        <v>0.00635718509757529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38"/>
      <c r="B17" s="24"/>
      <c r="C17" s="61"/>
      <c r="D17" s="23"/>
      <c r="E17" s="36" t="s">
        <v>95</v>
      </c>
      <c r="F17" s="44">
        <v>0</v>
      </c>
      <c r="G17" s="44">
        <v>0</v>
      </c>
      <c r="H17" s="40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38"/>
      <c r="B18" s="24"/>
      <c r="C18" s="57"/>
      <c r="D18" s="23"/>
      <c r="E18" s="36" t="s">
        <v>88</v>
      </c>
      <c r="F18" s="44">
        <v>0</v>
      </c>
      <c r="G18" s="44">
        <v>0</v>
      </c>
      <c r="H18" s="40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38"/>
      <c r="B19" s="24"/>
      <c r="C19" s="62"/>
      <c r="D19" s="19"/>
      <c r="E19" s="25" t="s">
        <v>20</v>
      </c>
      <c r="F19" s="44">
        <v>0</v>
      </c>
      <c r="G19" s="44">
        <v>0</v>
      </c>
      <c r="H19" s="40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38"/>
      <c r="B20" s="24"/>
      <c r="C20" s="62"/>
      <c r="D20" s="19"/>
      <c r="E20" s="25" t="s">
        <v>174</v>
      </c>
      <c r="F20" s="44">
        <v>0</v>
      </c>
      <c r="G20" s="44">
        <v>0</v>
      </c>
      <c r="H20" s="40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38"/>
      <c r="B21" s="24"/>
      <c r="C21" s="57"/>
      <c r="D21" s="23"/>
      <c r="E21" s="36" t="s">
        <v>19</v>
      </c>
      <c r="F21" s="44">
        <v>0</v>
      </c>
      <c r="G21" s="44">
        <v>0</v>
      </c>
      <c r="H21" s="40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57"/>
      <c r="B22" s="24"/>
      <c r="C22" s="57"/>
      <c r="D22" s="23"/>
      <c r="E22" s="25" t="s">
        <v>40</v>
      </c>
      <c r="F22" s="44">
        <v>0</v>
      </c>
      <c r="G22" s="44">
        <v>0</v>
      </c>
      <c r="H22" s="40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57"/>
      <c r="B23" s="24"/>
      <c r="C23" s="58"/>
      <c r="D23" s="23"/>
      <c r="E23" s="25" t="s">
        <v>144</v>
      </c>
      <c r="F23" s="44">
        <v>0</v>
      </c>
      <c r="G23" s="44">
        <v>0</v>
      </c>
      <c r="H23" s="40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57"/>
      <c r="B24" s="24"/>
      <c r="C24" s="58"/>
      <c r="D24" s="23"/>
      <c r="E24" s="25" t="s">
        <v>48</v>
      </c>
      <c r="F24" s="44">
        <v>0</v>
      </c>
      <c r="G24" s="44">
        <v>0</v>
      </c>
      <c r="H24" s="40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57"/>
      <c r="B25" s="24"/>
      <c r="C25" s="58"/>
      <c r="D25" s="23"/>
      <c r="E25" s="25" t="s">
        <v>123</v>
      </c>
      <c r="F25" s="44">
        <v>0</v>
      </c>
      <c r="G25" s="44">
        <v>0</v>
      </c>
      <c r="H25" s="40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57"/>
      <c r="B26" s="24"/>
      <c r="C26" s="58"/>
      <c r="D26" s="23"/>
      <c r="E26" s="25" t="s">
        <v>167</v>
      </c>
      <c r="F26" s="44">
        <v>175.46</v>
      </c>
      <c r="G26" s="44">
        <v>169.93</v>
      </c>
      <c r="H26" s="40">
        <f t="shared" si="0"/>
        <v>-0.03151715490710134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57"/>
      <c r="B27" s="24"/>
      <c r="C27" s="58"/>
      <c r="D27" s="23"/>
      <c r="E27" s="25" t="s">
        <v>47</v>
      </c>
      <c r="F27" s="44">
        <v>0</v>
      </c>
      <c r="G27" s="44">
        <v>0</v>
      </c>
      <c r="H27" s="40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57"/>
      <c r="B28" s="24"/>
      <c r="C28" s="58"/>
      <c r="D28" s="23"/>
      <c r="E28" s="25" t="s">
        <v>30</v>
      </c>
      <c r="F28" s="44">
        <v>0</v>
      </c>
      <c r="G28" s="44">
        <v>0</v>
      </c>
      <c r="H28" s="40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57"/>
      <c r="B29" s="24"/>
      <c r="C29" s="58"/>
      <c r="D29" s="23"/>
      <c r="E29" s="25" t="s">
        <v>184</v>
      </c>
      <c r="F29" s="44">
        <v>0</v>
      </c>
      <c r="G29" s="44">
        <v>0</v>
      </c>
      <c r="H29" s="40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57"/>
      <c r="B30" s="24"/>
      <c r="C30" s="58"/>
      <c r="D30" s="23"/>
      <c r="E30" s="25" t="s">
        <v>1</v>
      </c>
      <c r="F30" s="44">
        <v>0</v>
      </c>
      <c r="G30" s="44">
        <v>0</v>
      </c>
      <c r="H30" s="40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38"/>
      <c r="B31" s="24"/>
      <c r="C31" s="63"/>
      <c r="D31" s="19"/>
      <c r="E31" s="25" t="s">
        <v>183</v>
      </c>
      <c r="F31" s="44">
        <v>0</v>
      </c>
      <c r="G31" s="44">
        <v>0</v>
      </c>
      <c r="H31" s="40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38"/>
      <c r="B32" s="24"/>
      <c r="C32" s="63"/>
      <c r="D32" s="19"/>
      <c r="E32" s="25" t="s">
        <v>66</v>
      </c>
      <c r="F32" s="44">
        <v>0</v>
      </c>
      <c r="G32" s="44">
        <v>0</v>
      </c>
      <c r="H32" s="40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38"/>
      <c r="B33" s="24"/>
      <c r="C33" s="63"/>
      <c r="D33" s="19"/>
      <c r="E33" s="25" t="s">
        <v>175</v>
      </c>
      <c r="F33" s="44">
        <v>0</v>
      </c>
      <c r="G33" s="44">
        <v>0</v>
      </c>
      <c r="H33" s="40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38"/>
      <c r="B34" s="24"/>
      <c r="C34" s="63"/>
      <c r="D34" s="19"/>
      <c r="E34" s="25" t="s">
        <v>53</v>
      </c>
      <c r="F34" s="44">
        <v>0</v>
      </c>
      <c r="G34" s="44">
        <v>0</v>
      </c>
      <c r="H34" s="40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38"/>
      <c r="B35" s="24"/>
      <c r="C35" s="63"/>
      <c r="D35" s="19"/>
      <c r="E35" s="25"/>
      <c r="F35" s="20"/>
      <c r="G35" s="20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58" t="s">
        <v>39</v>
      </c>
      <c r="B36" s="24">
        <f>SUM(B7:B10)</f>
        <v>2474.28</v>
      </c>
      <c r="C36" s="24">
        <f>SUM(C7:C10)</f>
        <v>1970.21</v>
      </c>
      <c r="D36" s="40">
        <f>IF(B36&gt;0,(C36-B36)/B36,0)</f>
        <v>-0.20372391160256725</v>
      </c>
      <c r="E36" s="25" t="s">
        <v>31</v>
      </c>
      <c r="F36" s="39">
        <f>SUM(F7:F34)</f>
        <v>2474.28</v>
      </c>
      <c r="G36" s="39">
        <f>SUM(G7:G34)</f>
        <v>1970.21</v>
      </c>
      <c r="H36" s="40">
        <f>IF(F36&gt;0,(G36-F36)/F36,0)</f>
        <v>-0.20372391160256725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S38"/>
  <sheetViews>
    <sheetView showGridLines="0" showZeros="0" workbookViewId="0" topLeftCell="A1">
      <selection activeCell="A3" sqref="A3:F3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8" t="s">
        <v>43</v>
      </c>
      <c r="B2" s="18"/>
      <c r="C2" s="18"/>
      <c r="D2" s="41"/>
      <c r="E2" s="41"/>
      <c r="F2" s="4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 thickBot="1">
      <c r="A3" s="66"/>
      <c r="B3" s="67"/>
      <c r="C3" s="68"/>
      <c r="D3" s="68"/>
      <c r="E3" s="69"/>
      <c r="F3" s="70" t="s">
        <v>105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64" t="s">
        <v>0</v>
      </c>
      <c r="B4" s="64"/>
      <c r="C4" s="64" t="s">
        <v>124</v>
      </c>
      <c r="D4" s="65"/>
      <c r="E4" s="65"/>
      <c r="F4" s="6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81" t="s">
        <v>72</v>
      </c>
      <c r="B5" s="81" t="s">
        <v>171</v>
      </c>
      <c r="C5" s="81" t="s">
        <v>72</v>
      </c>
      <c r="D5" s="22" t="s">
        <v>171</v>
      </c>
      <c r="E5" s="22"/>
      <c r="F5" s="2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81"/>
      <c r="B6" s="82"/>
      <c r="C6" s="81"/>
      <c r="D6" s="6" t="s">
        <v>113</v>
      </c>
      <c r="E6" s="6" t="s">
        <v>128</v>
      </c>
      <c r="F6" s="16" t="s">
        <v>126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7" t="s">
        <v>6</v>
      </c>
      <c r="B7" s="47">
        <v>1970.21</v>
      </c>
      <c r="C7" s="25" t="s">
        <v>28</v>
      </c>
      <c r="D7" s="42">
        <f aca="true" t="shared" si="0" ref="D7:D34">E7+F7</f>
        <v>1478.43</v>
      </c>
      <c r="E7" s="44">
        <v>1478.43</v>
      </c>
      <c r="F7" s="47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38" t="s">
        <v>125</v>
      </c>
      <c r="B8" s="47">
        <v>0</v>
      </c>
      <c r="C8" s="25" t="s">
        <v>80</v>
      </c>
      <c r="D8" s="42">
        <f t="shared" si="0"/>
        <v>0</v>
      </c>
      <c r="E8" s="44">
        <v>0</v>
      </c>
      <c r="F8" s="47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3"/>
      <c r="B9" s="20"/>
      <c r="C9" s="25" t="s">
        <v>18</v>
      </c>
      <c r="D9" s="42">
        <f t="shared" si="0"/>
        <v>0</v>
      </c>
      <c r="E9" s="44">
        <v>0</v>
      </c>
      <c r="F9" s="47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3"/>
      <c r="B10" s="20"/>
      <c r="C10" s="25" t="s">
        <v>87</v>
      </c>
      <c r="D10" s="42">
        <f t="shared" si="0"/>
        <v>0</v>
      </c>
      <c r="E10" s="44">
        <v>0</v>
      </c>
      <c r="F10" s="47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5"/>
      <c r="B11" s="24"/>
      <c r="C11" s="25" t="s">
        <v>157</v>
      </c>
      <c r="D11" s="42">
        <f t="shared" si="0"/>
        <v>0</v>
      </c>
      <c r="E11" s="44">
        <v>0</v>
      </c>
      <c r="F11" s="47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5"/>
      <c r="B12" s="24"/>
      <c r="C12" s="25" t="s">
        <v>59</v>
      </c>
      <c r="D12" s="42">
        <f t="shared" si="0"/>
        <v>0</v>
      </c>
      <c r="E12" s="44">
        <v>0</v>
      </c>
      <c r="F12" s="47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5"/>
      <c r="B13" s="24"/>
      <c r="C13" s="25" t="s">
        <v>120</v>
      </c>
      <c r="D13" s="42">
        <f t="shared" si="0"/>
        <v>0</v>
      </c>
      <c r="E13" s="44">
        <v>0</v>
      </c>
      <c r="F13" s="47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38"/>
      <c r="B14" s="24"/>
      <c r="C14" s="25" t="s">
        <v>145</v>
      </c>
      <c r="D14" s="42">
        <f t="shared" si="0"/>
        <v>253.78</v>
      </c>
      <c r="E14" s="44">
        <v>253.78</v>
      </c>
      <c r="F14" s="47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38"/>
      <c r="B15" s="24"/>
      <c r="C15" s="25" t="s">
        <v>195</v>
      </c>
      <c r="D15" s="42">
        <f t="shared" si="0"/>
        <v>0</v>
      </c>
      <c r="E15" s="44">
        <v>0</v>
      </c>
      <c r="F15" s="47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7"/>
      <c r="B16" s="24"/>
      <c r="C16" s="25" t="s">
        <v>24</v>
      </c>
      <c r="D16" s="42">
        <f t="shared" si="0"/>
        <v>68.07</v>
      </c>
      <c r="E16" s="44">
        <v>68.07</v>
      </c>
      <c r="F16" s="47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38"/>
      <c r="B17" s="24"/>
      <c r="C17" s="36" t="s">
        <v>95</v>
      </c>
      <c r="D17" s="42">
        <f t="shared" si="0"/>
        <v>0</v>
      </c>
      <c r="E17" s="44">
        <v>0</v>
      </c>
      <c r="F17" s="47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38"/>
      <c r="B18" s="24"/>
      <c r="C18" s="36" t="s">
        <v>88</v>
      </c>
      <c r="D18" s="42">
        <f t="shared" si="0"/>
        <v>0</v>
      </c>
      <c r="E18" s="44">
        <v>0</v>
      </c>
      <c r="F18" s="47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38"/>
      <c r="B19" s="24"/>
      <c r="C19" s="25" t="s">
        <v>20</v>
      </c>
      <c r="D19" s="42">
        <f t="shared" si="0"/>
        <v>0</v>
      </c>
      <c r="E19" s="44">
        <v>0</v>
      </c>
      <c r="F19" s="47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38"/>
      <c r="B20" s="24"/>
      <c r="C20" s="25" t="s">
        <v>174</v>
      </c>
      <c r="D20" s="42">
        <f t="shared" si="0"/>
        <v>0</v>
      </c>
      <c r="E20" s="44">
        <v>0</v>
      </c>
      <c r="F20" s="47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38"/>
      <c r="B21" s="24"/>
      <c r="C21" s="36" t="s">
        <v>19</v>
      </c>
      <c r="D21" s="42">
        <f t="shared" si="0"/>
        <v>0</v>
      </c>
      <c r="E21" s="44">
        <v>0</v>
      </c>
      <c r="F21" s="47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57"/>
      <c r="B22" s="24"/>
      <c r="C22" s="25" t="s">
        <v>40</v>
      </c>
      <c r="D22" s="42">
        <f t="shared" si="0"/>
        <v>0</v>
      </c>
      <c r="E22" s="44">
        <v>0</v>
      </c>
      <c r="F22" s="47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57"/>
      <c r="B23" s="24"/>
      <c r="C23" s="25" t="s">
        <v>144</v>
      </c>
      <c r="D23" s="42">
        <f t="shared" si="0"/>
        <v>0</v>
      </c>
      <c r="E23" s="44">
        <v>0</v>
      </c>
      <c r="F23" s="47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57"/>
      <c r="B24" s="24"/>
      <c r="C24" s="25" t="s">
        <v>48</v>
      </c>
      <c r="D24" s="42">
        <f t="shared" si="0"/>
        <v>0</v>
      </c>
      <c r="E24" s="44">
        <v>0</v>
      </c>
      <c r="F24" s="47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57"/>
      <c r="B25" s="24"/>
      <c r="C25" s="25" t="s">
        <v>123</v>
      </c>
      <c r="D25" s="42">
        <f t="shared" si="0"/>
        <v>0</v>
      </c>
      <c r="E25" s="44">
        <v>0</v>
      </c>
      <c r="F25" s="47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57"/>
      <c r="B26" s="24"/>
      <c r="C26" s="25" t="s">
        <v>167</v>
      </c>
      <c r="D26" s="42">
        <f t="shared" si="0"/>
        <v>169.93</v>
      </c>
      <c r="E26" s="44">
        <v>169.93</v>
      </c>
      <c r="F26" s="47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57"/>
      <c r="B27" s="24"/>
      <c r="C27" s="25" t="s">
        <v>47</v>
      </c>
      <c r="D27" s="42">
        <f t="shared" si="0"/>
        <v>0</v>
      </c>
      <c r="E27" s="44">
        <v>0</v>
      </c>
      <c r="F27" s="47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57"/>
      <c r="B28" s="24"/>
      <c r="C28" s="25" t="s">
        <v>30</v>
      </c>
      <c r="D28" s="42">
        <f t="shared" si="0"/>
        <v>0</v>
      </c>
      <c r="E28" s="44">
        <v>0</v>
      </c>
      <c r="F28" s="47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57"/>
      <c r="B29" s="24"/>
      <c r="C29" s="25" t="s">
        <v>184</v>
      </c>
      <c r="D29" s="42">
        <f t="shared" si="0"/>
        <v>0</v>
      </c>
      <c r="E29" s="44">
        <v>0</v>
      </c>
      <c r="F29" s="47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57"/>
      <c r="B30" s="24"/>
      <c r="C30" s="25" t="s">
        <v>1</v>
      </c>
      <c r="D30" s="42">
        <f t="shared" si="0"/>
        <v>0</v>
      </c>
      <c r="E30" s="44">
        <v>0</v>
      </c>
      <c r="F30" s="47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38"/>
      <c r="B31" s="24"/>
      <c r="C31" s="25" t="s">
        <v>183</v>
      </c>
      <c r="D31" s="42">
        <f t="shared" si="0"/>
        <v>0</v>
      </c>
      <c r="E31" s="44">
        <v>0</v>
      </c>
      <c r="F31" s="47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38"/>
      <c r="B32" s="24"/>
      <c r="C32" s="25" t="s">
        <v>66</v>
      </c>
      <c r="D32" s="42">
        <f t="shared" si="0"/>
        <v>0</v>
      </c>
      <c r="E32" s="44">
        <v>0</v>
      </c>
      <c r="F32" s="47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38"/>
      <c r="B33" s="24"/>
      <c r="C33" s="25" t="s">
        <v>175</v>
      </c>
      <c r="D33" s="42">
        <f t="shared" si="0"/>
        <v>0</v>
      </c>
      <c r="E33" s="44">
        <v>0</v>
      </c>
      <c r="F33" s="47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38"/>
      <c r="B34" s="24"/>
      <c r="C34" s="25" t="s">
        <v>53</v>
      </c>
      <c r="D34" s="42">
        <f t="shared" si="0"/>
        <v>0</v>
      </c>
      <c r="E34" s="44">
        <v>0</v>
      </c>
      <c r="F34" s="47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38"/>
      <c r="B35" s="24"/>
      <c r="C35" s="25"/>
      <c r="D35" s="20"/>
      <c r="E35" s="20"/>
      <c r="F35" s="2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58" t="s">
        <v>39</v>
      </c>
      <c r="B36" s="59">
        <f>SUM(B7:B8)</f>
        <v>1970.21</v>
      </c>
      <c r="C36" s="25" t="s">
        <v>31</v>
      </c>
      <c r="D36" s="39">
        <f>SUM(D7:D34)</f>
        <v>1970.21</v>
      </c>
      <c r="E36" s="39">
        <f>SUM(E7:E34)</f>
        <v>1970.21</v>
      </c>
      <c r="F36" s="39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4" t="s">
        <v>182</v>
      </c>
      <c r="B2" s="8"/>
      <c r="C2" s="8"/>
      <c r="D2" s="8"/>
      <c r="E2" s="8"/>
      <c r="F2" s="8"/>
      <c r="G2" s="8"/>
    </row>
    <row r="3" spans="3:7" ht="15.75" customHeight="1">
      <c r="C3" s="3"/>
      <c r="D3" s="3"/>
      <c r="E3" s="3"/>
      <c r="F3" s="3"/>
      <c r="G3" s="12" t="s">
        <v>105</v>
      </c>
    </row>
    <row r="4" spans="1:7" ht="23.25" customHeight="1">
      <c r="A4" s="31" t="s">
        <v>72</v>
      </c>
      <c r="B4" s="32"/>
      <c r="C4" s="83" t="s">
        <v>39</v>
      </c>
      <c r="D4" s="85" t="s">
        <v>128</v>
      </c>
      <c r="E4" s="85" t="s">
        <v>104</v>
      </c>
      <c r="F4" s="85" t="s">
        <v>198</v>
      </c>
      <c r="G4" s="84" t="s">
        <v>127</v>
      </c>
    </row>
    <row r="5" spans="1:7" ht="19.5" customHeight="1">
      <c r="A5" s="27" t="s">
        <v>197</v>
      </c>
      <c r="B5" s="34" t="s">
        <v>57</v>
      </c>
      <c r="C5" s="83"/>
      <c r="D5" s="85"/>
      <c r="E5" s="85"/>
      <c r="F5" s="85"/>
      <c r="G5" s="84"/>
    </row>
    <row r="6" spans="1:9" ht="19.5" customHeight="1">
      <c r="A6" s="35" t="s">
        <v>138</v>
      </c>
      <c r="B6" s="26" t="s">
        <v>138</v>
      </c>
      <c r="C6" s="26" t="s">
        <v>138</v>
      </c>
      <c r="D6" s="26" t="s">
        <v>138</v>
      </c>
      <c r="E6" s="26" t="s">
        <v>138</v>
      </c>
      <c r="F6" s="26" t="s">
        <v>138</v>
      </c>
      <c r="G6" s="26" t="s">
        <v>138</v>
      </c>
      <c r="H6" s="10"/>
      <c r="I6" s="10"/>
    </row>
    <row r="7" spans="1:9" ht="15.75" customHeight="1">
      <c r="A7" s="53"/>
      <c r="B7" s="51" t="s">
        <v>42</v>
      </c>
      <c r="C7" s="52">
        <v>1970.21</v>
      </c>
      <c r="D7" s="50">
        <v>1970.21</v>
      </c>
      <c r="E7" s="50">
        <v>0</v>
      </c>
      <c r="F7" s="50">
        <v>0</v>
      </c>
      <c r="G7" s="49">
        <v>0</v>
      </c>
      <c r="H7" s="11"/>
      <c r="I7" s="11"/>
    </row>
    <row r="8" spans="1:7" ht="15.75" customHeight="1">
      <c r="A8" s="53" t="s">
        <v>191</v>
      </c>
      <c r="B8" s="51" t="s">
        <v>28</v>
      </c>
      <c r="C8" s="52">
        <v>1478.43</v>
      </c>
      <c r="D8" s="50">
        <v>1478.43</v>
      </c>
      <c r="E8" s="50">
        <v>0</v>
      </c>
      <c r="F8" s="50">
        <v>0</v>
      </c>
      <c r="G8" s="49">
        <v>0</v>
      </c>
    </row>
    <row r="9" spans="1:7" ht="15.75" customHeight="1">
      <c r="A9" s="53" t="s">
        <v>54</v>
      </c>
      <c r="B9" s="51" t="s">
        <v>117</v>
      </c>
      <c r="C9" s="52">
        <v>1478.43</v>
      </c>
      <c r="D9" s="50">
        <v>1478.43</v>
      </c>
      <c r="E9" s="50">
        <v>0</v>
      </c>
      <c r="F9" s="50">
        <v>0</v>
      </c>
      <c r="G9" s="49">
        <v>0</v>
      </c>
    </row>
    <row r="10" spans="1:7" ht="15.75" customHeight="1">
      <c r="A10" s="53" t="s">
        <v>12</v>
      </c>
      <c r="B10" s="51" t="s">
        <v>112</v>
      </c>
      <c r="C10" s="52">
        <v>1349.78</v>
      </c>
      <c r="D10" s="50">
        <v>1349.78</v>
      </c>
      <c r="E10" s="50">
        <v>0</v>
      </c>
      <c r="F10" s="50">
        <v>0</v>
      </c>
      <c r="G10" s="49">
        <v>0</v>
      </c>
    </row>
    <row r="11" spans="1:7" ht="15.75" customHeight="1">
      <c r="A11" s="53" t="s">
        <v>14</v>
      </c>
      <c r="B11" s="51" t="s">
        <v>97</v>
      </c>
      <c r="C11" s="52">
        <v>17.5</v>
      </c>
      <c r="D11" s="50">
        <v>17.5</v>
      </c>
      <c r="E11" s="50">
        <v>0</v>
      </c>
      <c r="F11" s="50">
        <v>0</v>
      </c>
      <c r="G11" s="49">
        <v>0</v>
      </c>
    </row>
    <row r="12" spans="1:7" ht="15.75" customHeight="1">
      <c r="A12" s="53" t="s">
        <v>163</v>
      </c>
      <c r="B12" s="51" t="s">
        <v>189</v>
      </c>
      <c r="C12" s="52">
        <v>111.15</v>
      </c>
      <c r="D12" s="50">
        <v>111.15</v>
      </c>
      <c r="E12" s="50">
        <v>0</v>
      </c>
      <c r="F12" s="50">
        <v>0</v>
      </c>
      <c r="G12" s="49">
        <v>0</v>
      </c>
    </row>
    <row r="13" spans="1:7" ht="15.75" customHeight="1">
      <c r="A13" s="53" t="s">
        <v>45</v>
      </c>
      <c r="B13" s="51" t="s">
        <v>145</v>
      </c>
      <c r="C13" s="52">
        <v>253.78</v>
      </c>
      <c r="D13" s="50">
        <v>253.78</v>
      </c>
      <c r="E13" s="50">
        <v>0</v>
      </c>
      <c r="F13" s="50">
        <v>0</v>
      </c>
      <c r="G13" s="49">
        <v>0</v>
      </c>
    </row>
    <row r="14" spans="1:7" ht="15.75" customHeight="1">
      <c r="A14" s="53" t="s">
        <v>162</v>
      </c>
      <c r="B14" s="51" t="s">
        <v>119</v>
      </c>
      <c r="C14" s="52">
        <v>253.78</v>
      </c>
      <c r="D14" s="50">
        <v>253.78</v>
      </c>
      <c r="E14" s="50">
        <v>0</v>
      </c>
      <c r="F14" s="50">
        <v>0</v>
      </c>
      <c r="G14" s="49">
        <v>0</v>
      </c>
    </row>
    <row r="15" spans="1:7" ht="15.75" customHeight="1">
      <c r="A15" s="53" t="s">
        <v>85</v>
      </c>
      <c r="B15" s="51" t="s">
        <v>58</v>
      </c>
      <c r="C15" s="52">
        <v>42.27</v>
      </c>
      <c r="D15" s="50">
        <v>42.27</v>
      </c>
      <c r="E15" s="50">
        <v>0</v>
      </c>
      <c r="F15" s="50">
        <v>0</v>
      </c>
      <c r="G15" s="49">
        <v>0</v>
      </c>
    </row>
    <row r="16" spans="1:7" ht="15.75" customHeight="1">
      <c r="A16" s="53" t="s">
        <v>23</v>
      </c>
      <c r="B16" s="51" t="s">
        <v>103</v>
      </c>
      <c r="C16" s="52">
        <v>0.84</v>
      </c>
      <c r="D16" s="50">
        <v>0.84</v>
      </c>
      <c r="E16" s="50">
        <v>0</v>
      </c>
      <c r="F16" s="50">
        <v>0</v>
      </c>
      <c r="G16" s="49">
        <v>0</v>
      </c>
    </row>
    <row r="17" spans="1:7" ht="18.75" customHeight="1">
      <c r="A17" s="53" t="s">
        <v>86</v>
      </c>
      <c r="B17" s="51" t="s">
        <v>44</v>
      </c>
      <c r="C17" s="52">
        <v>187.67</v>
      </c>
      <c r="D17" s="50">
        <v>187.67</v>
      </c>
      <c r="E17" s="50">
        <v>0</v>
      </c>
      <c r="F17" s="50">
        <v>0</v>
      </c>
      <c r="G17" s="49">
        <v>0</v>
      </c>
    </row>
    <row r="18" spans="1:7" ht="15.75" customHeight="1">
      <c r="A18" s="53" t="s">
        <v>26</v>
      </c>
      <c r="B18" s="51" t="s">
        <v>69</v>
      </c>
      <c r="C18" s="52">
        <v>23</v>
      </c>
      <c r="D18" s="50">
        <v>23</v>
      </c>
      <c r="E18" s="50">
        <v>0</v>
      </c>
      <c r="F18" s="50">
        <v>0</v>
      </c>
      <c r="G18" s="49">
        <v>0</v>
      </c>
    </row>
    <row r="19" spans="1:7" ht="15.75" customHeight="1">
      <c r="A19" s="53" t="s">
        <v>90</v>
      </c>
      <c r="B19" s="51" t="s">
        <v>24</v>
      </c>
      <c r="C19" s="52">
        <v>68.07</v>
      </c>
      <c r="D19" s="50">
        <v>68.07</v>
      </c>
      <c r="E19" s="50">
        <v>0</v>
      </c>
      <c r="F19" s="50">
        <v>0</v>
      </c>
      <c r="G19" s="49">
        <v>0</v>
      </c>
    </row>
    <row r="20" spans="1:7" ht="15.75" customHeight="1">
      <c r="A20" s="53" t="s">
        <v>154</v>
      </c>
      <c r="B20" s="51" t="s">
        <v>78</v>
      </c>
      <c r="C20" s="52">
        <v>0.48</v>
      </c>
      <c r="D20" s="50">
        <v>0.48</v>
      </c>
      <c r="E20" s="50">
        <v>0</v>
      </c>
      <c r="F20" s="50">
        <v>0</v>
      </c>
      <c r="G20" s="49">
        <v>0</v>
      </c>
    </row>
    <row r="21" spans="1:7" ht="15.75" customHeight="1">
      <c r="A21" s="53" t="s">
        <v>143</v>
      </c>
      <c r="B21" s="51" t="s">
        <v>148</v>
      </c>
      <c r="C21" s="52">
        <v>0.48</v>
      </c>
      <c r="D21" s="50">
        <v>0.48</v>
      </c>
      <c r="E21" s="50">
        <v>0</v>
      </c>
      <c r="F21" s="50">
        <v>0</v>
      </c>
      <c r="G21" s="49">
        <v>0</v>
      </c>
    </row>
    <row r="22" spans="1:7" ht="15.75" customHeight="1">
      <c r="A22" s="53" t="s">
        <v>93</v>
      </c>
      <c r="B22" s="51" t="s">
        <v>75</v>
      </c>
      <c r="C22" s="52">
        <v>67.59</v>
      </c>
      <c r="D22" s="50">
        <v>67.59</v>
      </c>
      <c r="E22" s="50">
        <v>0</v>
      </c>
      <c r="F22" s="50">
        <v>0</v>
      </c>
      <c r="G22" s="49">
        <v>0</v>
      </c>
    </row>
    <row r="23" spans="1:7" ht="15.75" customHeight="1">
      <c r="A23" s="53" t="s">
        <v>178</v>
      </c>
      <c r="B23" s="51" t="s">
        <v>29</v>
      </c>
      <c r="C23" s="52">
        <v>63.03</v>
      </c>
      <c r="D23" s="50">
        <v>63.03</v>
      </c>
      <c r="E23" s="50">
        <v>0</v>
      </c>
      <c r="F23" s="50">
        <v>0</v>
      </c>
      <c r="G23" s="49">
        <v>0</v>
      </c>
    </row>
    <row r="24" spans="1:7" ht="15.75" customHeight="1">
      <c r="A24" s="53" t="s">
        <v>137</v>
      </c>
      <c r="B24" s="51" t="s">
        <v>16</v>
      </c>
      <c r="C24" s="52">
        <v>1.72</v>
      </c>
      <c r="D24" s="50">
        <v>1.72</v>
      </c>
      <c r="E24" s="50">
        <v>0</v>
      </c>
      <c r="F24" s="50">
        <v>0</v>
      </c>
      <c r="G24" s="49">
        <v>0</v>
      </c>
    </row>
    <row r="25" spans="1:7" ht="15.75" customHeight="1">
      <c r="A25" s="53" t="s">
        <v>38</v>
      </c>
      <c r="B25" s="51" t="s">
        <v>177</v>
      </c>
      <c r="C25" s="52">
        <v>2.84</v>
      </c>
      <c r="D25" s="50">
        <v>2.84</v>
      </c>
      <c r="E25" s="50">
        <v>0</v>
      </c>
      <c r="F25" s="50">
        <v>0</v>
      </c>
      <c r="G25" s="49">
        <v>0</v>
      </c>
    </row>
    <row r="26" spans="1:7" ht="15.75" customHeight="1">
      <c r="A26" s="53" t="s">
        <v>74</v>
      </c>
      <c r="B26" s="51" t="s">
        <v>167</v>
      </c>
      <c r="C26" s="52">
        <v>169.93</v>
      </c>
      <c r="D26" s="50">
        <v>169.93</v>
      </c>
      <c r="E26" s="50">
        <v>0</v>
      </c>
      <c r="F26" s="50">
        <v>0</v>
      </c>
      <c r="G26" s="49">
        <v>0</v>
      </c>
    </row>
    <row r="27" spans="1:7" ht="15.75" customHeight="1">
      <c r="A27" s="53" t="s">
        <v>102</v>
      </c>
      <c r="B27" s="51" t="s">
        <v>27</v>
      </c>
      <c r="C27" s="52">
        <v>169.93</v>
      </c>
      <c r="D27" s="50">
        <v>169.93</v>
      </c>
      <c r="E27" s="50">
        <v>0</v>
      </c>
      <c r="F27" s="50">
        <v>0</v>
      </c>
      <c r="G27" s="49">
        <v>0</v>
      </c>
    </row>
    <row r="28" spans="1:7" ht="15.75" customHeight="1">
      <c r="A28" s="53" t="s">
        <v>153</v>
      </c>
      <c r="B28" s="51" t="s">
        <v>200</v>
      </c>
      <c r="C28" s="52">
        <v>107.46</v>
      </c>
      <c r="D28" s="50">
        <v>107.46</v>
      </c>
      <c r="E28" s="50">
        <v>0</v>
      </c>
      <c r="F28" s="50">
        <v>0</v>
      </c>
      <c r="G28" s="49">
        <v>0</v>
      </c>
    </row>
    <row r="29" spans="1:7" ht="15.75" customHeight="1">
      <c r="A29" s="53" t="s">
        <v>188</v>
      </c>
      <c r="B29" s="51" t="s">
        <v>46</v>
      </c>
      <c r="C29" s="52">
        <v>62.47</v>
      </c>
      <c r="D29" s="50">
        <v>62.47</v>
      </c>
      <c r="E29" s="50">
        <v>0</v>
      </c>
      <c r="F29" s="50">
        <v>0</v>
      </c>
      <c r="G29" s="49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H29"/>
  <sheetViews>
    <sheetView showGridLines="0" showZeros="0" workbookViewId="0" topLeftCell="A1">
      <selection activeCell="B4" sqref="B4:F29"/>
    </sheetView>
  </sheetViews>
  <sheetFormatPr defaultColWidth="9.16015625" defaultRowHeight="12.75" customHeight="1"/>
  <cols>
    <col min="2" max="2" width="18.83203125" style="0" customWidth="1"/>
    <col min="3" max="3" width="41.83203125" style="0" customWidth="1"/>
    <col min="4" max="6" width="17.66015625" style="0" customWidth="1"/>
  </cols>
  <sheetData>
    <row r="1" ht="12.75" customHeight="1">
      <c r="B1" s="3"/>
    </row>
    <row r="2" spans="2:6" ht="20.25" customHeight="1">
      <c r="B2" s="54" t="s">
        <v>190</v>
      </c>
      <c r="C2" s="8"/>
      <c r="D2" s="8"/>
      <c r="E2" s="8"/>
      <c r="F2" s="8"/>
    </row>
    <row r="3" spans="4:6" ht="19.5" customHeight="1">
      <c r="D3" s="3"/>
      <c r="E3" s="3"/>
      <c r="F3" s="12" t="s">
        <v>105</v>
      </c>
    </row>
    <row r="4" spans="2:6" ht="23.25" customHeight="1">
      <c r="B4" s="30" t="s">
        <v>72</v>
      </c>
      <c r="C4" s="71"/>
      <c r="D4" s="86" t="s">
        <v>31</v>
      </c>
      <c r="E4" s="87" t="s">
        <v>10</v>
      </c>
      <c r="F4" s="87" t="s">
        <v>122</v>
      </c>
    </row>
    <row r="5" spans="2:6" ht="19.5" customHeight="1">
      <c r="B5" s="72" t="s">
        <v>197</v>
      </c>
      <c r="C5" s="28" t="s">
        <v>57</v>
      </c>
      <c r="D5" s="86"/>
      <c r="E5" s="87"/>
      <c r="F5" s="87"/>
    </row>
    <row r="6" spans="2:8" ht="19.5" customHeight="1">
      <c r="B6" s="73" t="s">
        <v>138</v>
      </c>
      <c r="C6" s="74" t="s">
        <v>138</v>
      </c>
      <c r="D6" s="74" t="s">
        <v>138</v>
      </c>
      <c r="E6" s="74"/>
      <c r="F6" s="74" t="s">
        <v>138</v>
      </c>
      <c r="G6" s="10"/>
      <c r="H6" s="10"/>
    </row>
    <row r="7" spans="2:8" ht="15.75" customHeight="1">
      <c r="B7" s="51"/>
      <c r="C7" s="51" t="s">
        <v>42</v>
      </c>
      <c r="D7" s="44">
        <v>1970.21</v>
      </c>
      <c r="E7" s="44">
        <v>1865.03</v>
      </c>
      <c r="F7" s="49">
        <v>105.18</v>
      </c>
      <c r="G7" s="11"/>
      <c r="H7" s="11"/>
    </row>
    <row r="8" spans="2:6" ht="15.75" customHeight="1">
      <c r="B8" s="51" t="s">
        <v>191</v>
      </c>
      <c r="C8" s="51" t="s">
        <v>28</v>
      </c>
      <c r="D8" s="44">
        <v>1478.43</v>
      </c>
      <c r="E8" s="44">
        <v>1375.59</v>
      </c>
      <c r="F8" s="49">
        <v>102.84</v>
      </c>
    </row>
    <row r="9" spans="2:6" ht="15.75" customHeight="1">
      <c r="B9" s="51" t="s">
        <v>54</v>
      </c>
      <c r="C9" s="51" t="s">
        <v>117</v>
      </c>
      <c r="D9" s="44">
        <v>1478.43</v>
      </c>
      <c r="E9" s="44">
        <v>1375.59</v>
      </c>
      <c r="F9" s="49">
        <v>102.84</v>
      </c>
    </row>
    <row r="10" spans="2:6" ht="15.75" customHeight="1">
      <c r="B10" s="51" t="s">
        <v>12</v>
      </c>
      <c r="C10" s="51" t="s">
        <v>112</v>
      </c>
      <c r="D10" s="44">
        <v>1349.78</v>
      </c>
      <c r="E10" s="44">
        <v>1340.14</v>
      </c>
      <c r="F10" s="49">
        <v>9.64</v>
      </c>
    </row>
    <row r="11" spans="2:6" ht="15.75" customHeight="1">
      <c r="B11" s="51" t="s">
        <v>14</v>
      </c>
      <c r="C11" s="51" t="s">
        <v>97</v>
      </c>
      <c r="D11" s="44">
        <v>17.5</v>
      </c>
      <c r="E11" s="44">
        <v>0</v>
      </c>
      <c r="F11" s="49">
        <v>17.5</v>
      </c>
    </row>
    <row r="12" spans="2:6" ht="15.75" customHeight="1">
      <c r="B12" s="51" t="s">
        <v>163</v>
      </c>
      <c r="C12" s="51" t="s">
        <v>189</v>
      </c>
      <c r="D12" s="44">
        <v>111.15</v>
      </c>
      <c r="E12" s="44">
        <v>35.45</v>
      </c>
      <c r="F12" s="49">
        <v>75.7</v>
      </c>
    </row>
    <row r="13" spans="2:6" ht="15.75" customHeight="1">
      <c r="B13" s="51" t="s">
        <v>45</v>
      </c>
      <c r="C13" s="51" t="s">
        <v>145</v>
      </c>
      <c r="D13" s="44">
        <v>253.78</v>
      </c>
      <c r="E13" s="44">
        <v>251.44</v>
      </c>
      <c r="F13" s="49">
        <v>2.34</v>
      </c>
    </row>
    <row r="14" spans="2:6" ht="15.75" customHeight="1">
      <c r="B14" s="51" t="s">
        <v>162</v>
      </c>
      <c r="C14" s="51" t="s">
        <v>119</v>
      </c>
      <c r="D14" s="44">
        <v>253.78</v>
      </c>
      <c r="E14" s="44">
        <v>251.44</v>
      </c>
      <c r="F14" s="49">
        <v>2.34</v>
      </c>
    </row>
    <row r="15" spans="2:6" ht="15.75" customHeight="1">
      <c r="B15" s="51" t="s">
        <v>85</v>
      </c>
      <c r="C15" s="51" t="s">
        <v>58</v>
      </c>
      <c r="D15" s="44">
        <v>42.27</v>
      </c>
      <c r="E15" s="44">
        <v>39.93</v>
      </c>
      <c r="F15" s="49">
        <v>2.34</v>
      </c>
    </row>
    <row r="16" spans="2:6" ht="15.75" customHeight="1">
      <c r="B16" s="51" t="s">
        <v>23</v>
      </c>
      <c r="C16" s="51" t="s">
        <v>103</v>
      </c>
      <c r="D16" s="44">
        <v>0.84</v>
      </c>
      <c r="E16" s="44">
        <v>0.84</v>
      </c>
      <c r="F16" s="49">
        <v>0</v>
      </c>
    </row>
    <row r="17" spans="2:6" ht="18.75" customHeight="1">
      <c r="B17" s="51" t="s">
        <v>86</v>
      </c>
      <c r="C17" s="51" t="s">
        <v>44</v>
      </c>
      <c r="D17" s="44">
        <v>187.67</v>
      </c>
      <c r="E17" s="44">
        <v>187.67</v>
      </c>
      <c r="F17" s="49">
        <v>0</v>
      </c>
    </row>
    <row r="18" spans="2:6" ht="15.75" customHeight="1">
      <c r="B18" s="51" t="s">
        <v>26</v>
      </c>
      <c r="C18" s="51" t="s">
        <v>69</v>
      </c>
      <c r="D18" s="44">
        <v>23</v>
      </c>
      <c r="E18" s="44">
        <v>23</v>
      </c>
      <c r="F18" s="49">
        <v>0</v>
      </c>
    </row>
    <row r="19" spans="2:6" ht="15.75" customHeight="1">
      <c r="B19" s="51" t="s">
        <v>90</v>
      </c>
      <c r="C19" s="51" t="s">
        <v>24</v>
      </c>
      <c r="D19" s="44">
        <v>68.07</v>
      </c>
      <c r="E19" s="44">
        <v>68.07</v>
      </c>
      <c r="F19" s="49">
        <v>0</v>
      </c>
    </row>
    <row r="20" spans="2:6" ht="15.75" customHeight="1">
      <c r="B20" s="51" t="s">
        <v>154</v>
      </c>
      <c r="C20" s="51" t="s">
        <v>78</v>
      </c>
      <c r="D20" s="44">
        <v>0.48</v>
      </c>
      <c r="E20" s="44">
        <v>0.48</v>
      </c>
      <c r="F20" s="49">
        <v>0</v>
      </c>
    </row>
    <row r="21" spans="2:6" ht="15.75" customHeight="1">
      <c r="B21" s="51" t="s">
        <v>143</v>
      </c>
      <c r="C21" s="51" t="s">
        <v>148</v>
      </c>
      <c r="D21" s="44">
        <v>0.48</v>
      </c>
      <c r="E21" s="44">
        <v>0.48</v>
      </c>
      <c r="F21" s="49">
        <v>0</v>
      </c>
    </row>
    <row r="22" spans="2:6" ht="15.75" customHeight="1">
      <c r="B22" s="51" t="s">
        <v>93</v>
      </c>
      <c r="C22" s="51" t="s">
        <v>75</v>
      </c>
      <c r="D22" s="44">
        <v>67.59</v>
      </c>
      <c r="E22" s="44">
        <v>67.59</v>
      </c>
      <c r="F22" s="49">
        <v>0</v>
      </c>
    </row>
    <row r="23" spans="2:6" ht="15.75" customHeight="1">
      <c r="B23" s="51" t="s">
        <v>178</v>
      </c>
      <c r="C23" s="51" t="s">
        <v>29</v>
      </c>
      <c r="D23" s="44">
        <v>63.03</v>
      </c>
      <c r="E23" s="44">
        <v>63.03</v>
      </c>
      <c r="F23" s="49">
        <v>0</v>
      </c>
    </row>
    <row r="24" spans="2:6" ht="15.75" customHeight="1">
      <c r="B24" s="51" t="s">
        <v>137</v>
      </c>
      <c r="C24" s="51" t="s">
        <v>16</v>
      </c>
      <c r="D24" s="44">
        <v>1.72</v>
      </c>
      <c r="E24" s="44">
        <v>1.72</v>
      </c>
      <c r="F24" s="49">
        <v>0</v>
      </c>
    </row>
    <row r="25" spans="2:6" ht="15.75" customHeight="1">
      <c r="B25" s="51" t="s">
        <v>38</v>
      </c>
      <c r="C25" s="51" t="s">
        <v>177</v>
      </c>
      <c r="D25" s="44">
        <v>2.84</v>
      </c>
      <c r="E25" s="44">
        <v>2.84</v>
      </c>
      <c r="F25" s="49">
        <v>0</v>
      </c>
    </row>
    <row r="26" spans="2:6" ht="15.75" customHeight="1">
      <c r="B26" s="51" t="s">
        <v>74</v>
      </c>
      <c r="C26" s="51" t="s">
        <v>167</v>
      </c>
      <c r="D26" s="44">
        <v>169.93</v>
      </c>
      <c r="E26" s="44">
        <v>169.93</v>
      </c>
      <c r="F26" s="49">
        <v>0</v>
      </c>
    </row>
    <row r="27" spans="2:6" ht="15.75" customHeight="1">
      <c r="B27" s="51" t="s">
        <v>102</v>
      </c>
      <c r="C27" s="51" t="s">
        <v>27</v>
      </c>
      <c r="D27" s="44">
        <v>169.93</v>
      </c>
      <c r="E27" s="44">
        <v>169.93</v>
      </c>
      <c r="F27" s="49">
        <v>0</v>
      </c>
    </row>
    <row r="28" spans="2:6" ht="15.75" customHeight="1">
      <c r="B28" s="51" t="s">
        <v>153</v>
      </c>
      <c r="C28" s="51" t="s">
        <v>200</v>
      </c>
      <c r="D28" s="44">
        <v>107.46</v>
      </c>
      <c r="E28" s="44">
        <v>107.46</v>
      </c>
      <c r="F28" s="49">
        <v>0</v>
      </c>
    </row>
    <row r="29" spans="2:6" ht="15.75" customHeight="1">
      <c r="B29" s="51" t="s">
        <v>188</v>
      </c>
      <c r="C29" s="51" t="s">
        <v>46</v>
      </c>
      <c r="D29" s="44">
        <v>62.47</v>
      </c>
      <c r="E29" s="44">
        <v>62.47</v>
      </c>
      <c r="F29" s="49">
        <v>0</v>
      </c>
    </row>
  </sheetData>
  <mergeCells count="3">
    <mergeCell ref="D4:D5"/>
    <mergeCell ref="E4:E5"/>
    <mergeCell ref="F4:F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31"/>
  <sheetViews>
    <sheetView showGridLines="0" showZeros="0" workbookViewId="0" topLeftCell="A1">
      <selection activeCell="A4" sqref="A4:K3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54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6.5" customHeight="1">
      <c r="C3" s="3"/>
      <c r="D3" s="3"/>
      <c r="K3" s="12" t="s">
        <v>105</v>
      </c>
    </row>
    <row r="4" spans="1:11" ht="23.25" customHeight="1">
      <c r="A4" s="30" t="s">
        <v>72</v>
      </c>
      <c r="B4" s="71"/>
      <c r="C4" s="29" t="s">
        <v>140</v>
      </c>
      <c r="D4" s="29"/>
      <c r="E4" s="29"/>
      <c r="F4" s="29" t="s">
        <v>181</v>
      </c>
      <c r="G4" s="30"/>
      <c r="H4" s="30"/>
      <c r="I4" s="30" t="s">
        <v>77</v>
      </c>
      <c r="J4" s="30"/>
      <c r="K4" s="30"/>
    </row>
    <row r="5" spans="1:11" ht="19.5" customHeight="1">
      <c r="A5" s="72" t="s">
        <v>197</v>
      </c>
      <c r="B5" s="28" t="s">
        <v>57</v>
      </c>
      <c r="C5" s="33" t="s">
        <v>42</v>
      </c>
      <c r="D5" s="75" t="s">
        <v>10</v>
      </c>
      <c r="E5" s="33" t="s">
        <v>122</v>
      </c>
      <c r="F5" s="33" t="s">
        <v>42</v>
      </c>
      <c r="G5" s="75" t="s">
        <v>10</v>
      </c>
      <c r="H5" s="33" t="s">
        <v>122</v>
      </c>
      <c r="I5" s="33" t="s">
        <v>42</v>
      </c>
      <c r="J5" s="75" t="s">
        <v>10</v>
      </c>
      <c r="K5" s="33" t="s">
        <v>122</v>
      </c>
    </row>
    <row r="6" spans="1:13" ht="19.5" customHeight="1">
      <c r="A6" s="73" t="s">
        <v>138</v>
      </c>
      <c r="B6" s="74" t="s">
        <v>138</v>
      </c>
      <c r="C6" s="74" t="s">
        <v>138</v>
      </c>
      <c r="D6" s="74" t="s">
        <v>138</v>
      </c>
      <c r="E6" s="73" t="s">
        <v>138</v>
      </c>
      <c r="F6" s="74" t="s">
        <v>138</v>
      </c>
      <c r="G6" s="74" t="s">
        <v>138</v>
      </c>
      <c r="H6" s="74" t="s">
        <v>138</v>
      </c>
      <c r="I6" s="74" t="s">
        <v>138</v>
      </c>
      <c r="J6" s="74" t="s">
        <v>138</v>
      </c>
      <c r="K6" s="74" t="s">
        <v>138</v>
      </c>
      <c r="L6" s="10"/>
      <c r="M6" s="10"/>
    </row>
    <row r="7" spans="1:13" ht="15.75" customHeight="1">
      <c r="A7" s="51"/>
      <c r="B7" s="51" t="s">
        <v>42</v>
      </c>
      <c r="C7" s="44">
        <v>2474.28</v>
      </c>
      <c r="D7" s="44">
        <v>2291.8</v>
      </c>
      <c r="E7" s="44">
        <v>182.48</v>
      </c>
      <c r="F7" s="44">
        <v>1970.21</v>
      </c>
      <c r="G7" s="44">
        <v>1865.03</v>
      </c>
      <c r="H7" s="44">
        <v>105.18</v>
      </c>
      <c r="I7" s="55">
        <f aca="true" t="shared" si="0" ref="I7:I31">IF(C7&gt;0,(F7-C7)/C7,0)</f>
        <v>-0.20372391160256725</v>
      </c>
      <c r="J7" s="55">
        <f aca="true" t="shared" si="1" ref="J7:J31">IF(D7&gt;0,(G7-D7)/D7,0)</f>
        <v>-0.18621607470110838</v>
      </c>
      <c r="K7" s="55">
        <f aca="true" t="shared" si="2" ref="K7:K31">IF(E7&gt;0,(H7-E7)/E7,0)</f>
        <v>-0.42360806663743966</v>
      </c>
      <c r="L7" s="11"/>
      <c r="M7" s="11"/>
    </row>
    <row r="8" spans="1:11" ht="15.75" customHeight="1">
      <c r="A8" s="51" t="s">
        <v>191</v>
      </c>
      <c r="B8" s="51" t="s">
        <v>28</v>
      </c>
      <c r="C8" s="44">
        <v>1628.74</v>
      </c>
      <c r="D8" s="44">
        <v>1446.26</v>
      </c>
      <c r="E8" s="44">
        <v>182.48</v>
      </c>
      <c r="F8" s="44">
        <v>1478.43</v>
      </c>
      <c r="G8" s="44">
        <v>1375.59</v>
      </c>
      <c r="H8" s="44">
        <v>102.84</v>
      </c>
      <c r="I8" s="55">
        <f t="shared" si="0"/>
        <v>-0.09228606161818334</v>
      </c>
      <c r="J8" s="55">
        <f t="shared" si="1"/>
        <v>-0.0488639663684262</v>
      </c>
      <c r="K8" s="55">
        <f t="shared" si="2"/>
        <v>-0.4364313897413415</v>
      </c>
    </row>
    <row r="9" spans="1:11" ht="18.75" customHeight="1">
      <c r="A9" s="51" t="s">
        <v>37</v>
      </c>
      <c r="B9" s="51" t="s">
        <v>117</v>
      </c>
      <c r="C9" s="44">
        <v>1628.74</v>
      </c>
      <c r="D9" s="44">
        <v>1446.26</v>
      </c>
      <c r="E9" s="44">
        <v>182.48</v>
      </c>
      <c r="F9" s="44">
        <v>1478.43</v>
      </c>
      <c r="G9" s="44">
        <v>1375.59</v>
      </c>
      <c r="H9" s="44">
        <v>102.84</v>
      </c>
      <c r="I9" s="55">
        <f t="shared" si="0"/>
        <v>-0.09228606161818334</v>
      </c>
      <c r="J9" s="55">
        <f t="shared" si="1"/>
        <v>-0.0488639663684262</v>
      </c>
      <c r="K9" s="55">
        <f t="shared" si="2"/>
        <v>-0.4364313897413415</v>
      </c>
    </row>
    <row r="10" spans="1:11" ht="27.75" customHeight="1">
      <c r="A10" s="51" t="s">
        <v>67</v>
      </c>
      <c r="B10" s="51" t="s">
        <v>112</v>
      </c>
      <c r="C10" s="44">
        <v>1418.2</v>
      </c>
      <c r="D10" s="44">
        <v>1411.67</v>
      </c>
      <c r="E10" s="44">
        <v>6.53</v>
      </c>
      <c r="F10" s="44">
        <v>1349.78</v>
      </c>
      <c r="G10" s="44">
        <v>1340.14</v>
      </c>
      <c r="H10" s="44">
        <v>9.64</v>
      </c>
      <c r="I10" s="55">
        <f t="shared" si="0"/>
        <v>-0.04824425327880417</v>
      </c>
      <c r="J10" s="55">
        <f t="shared" si="1"/>
        <v>-0.05067048247819956</v>
      </c>
      <c r="K10" s="55">
        <f t="shared" si="2"/>
        <v>0.47626339969372133</v>
      </c>
    </row>
    <row r="11" spans="1:11" ht="15.75" customHeight="1">
      <c r="A11" s="51" t="s">
        <v>65</v>
      </c>
      <c r="B11" s="51" t="s">
        <v>97</v>
      </c>
      <c r="C11" s="44">
        <v>17.5</v>
      </c>
      <c r="D11" s="44">
        <v>0</v>
      </c>
      <c r="E11" s="44">
        <v>17.5</v>
      </c>
      <c r="F11" s="44">
        <v>17.5</v>
      </c>
      <c r="G11" s="44">
        <v>0</v>
      </c>
      <c r="H11" s="44">
        <v>17.5</v>
      </c>
      <c r="I11" s="55">
        <f t="shared" si="0"/>
        <v>0</v>
      </c>
      <c r="J11" s="55">
        <f t="shared" si="1"/>
        <v>0</v>
      </c>
      <c r="K11" s="55">
        <f t="shared" si="2"/>
        <v>0</v>
      </c>
    </row>
    <row r="12" spans="1:11" ht="27.75" customHeight="1">
      <c r="A12" s="51" t="s">
        <v>109</v>
      </c>
      <c r="B12" s="51" t="s">
        <v>189</v>
      </c>
      <c r="C12" s="44">
        <v>193.04</v>
      </c>
      <c r="D12" s="44">
        <v>34.59</v>
      </c>
      <c r="E12" s="44">
        <v>158.45</v>
      </c>
      <c r="F12" s="44">
        <v>111.15</v>
      </c>
      <c r="G12" s="44">
        <v>35.45</v>
      </c>
      <c r="H12" s="44">
        <v>75.7</v>
      </c>
      <c r="I12" s="55">
        <f t="shared" si="0"/>
        <v>-0.4242125984251968</v>
      </c>
      <c r="J12" s="55">
        <f t="shared" si="1"/>
        <v>0.02486267707429891</v>
      </c>
      <c r="K12" s="55">
        <f t="shared" si="2"/>
        <v>-0.5222467655411801</v>
      </c>
    </row>
    <row r="13" spans="1:11" ht="18.75" customHeight="1">
      <c r="A13" s="51" t="s">
        <v>45</v>
      </c>
      <c r="B13" s="51" t="s">
        <v>145</v>
      </c>
      <c r="C13" s="44">
        <v>602.44</v>
      </c>
      <c r="D13" s="44">
        <v>602.44</v>
      </c>
      <c r="E13" s="44">
        <v>0</v>
      </c>
      <c r="F13" s="44">
        <v>253.78</v>
      </c>
      <c r="G13" s="44">
        <v>251.44</v>
      </c>
      <c r="H13" s="44">
        <v>2.34</v>
      </c>
      <c r="I13" s="55">
        <f t="shared" si="0"/>
        <v>-0.5787464311798686</v>
      </c>
      <c r="J13" s="55">
        <f t="shared" si="1"/>
        <v>-0.582630635415975</v>
      </c>
      <c r="K13" s="55">
        <f t="shared" si="2"/>
        <v>0</v>
      </c>
    </row>
    <row r="14" spans="1:11" ht="18.75" customHeight="1">
      <c r="A14" s="51" t="s">
        <v>83</v>
      </c>
      <c r="B14" s="51" t="s">
        <v>119</v>
      </c>
      <c r="C14" s="44">
        <v>602.44</v>
      </c>
      <c r="D14" s="44">
        <v>602.44</v>
      </c>
      <c r="E14" s="44">
        <v>0</v>
      </c>
      <c r="F14" s="44">
        <v>253.78</v>
      </c>
      <c r="G14" s="44">
        <v>251.44</v>
      </c>
      <c r="H14" s="44">
        <v>2.34</v>
      </c>
      <c r="I14" s="55">
        <f t="shared" si="0"/>
        <v>-0.5787464311798686</v>
      </c>
      <c r="J14" s="55">
        <f t="shared" si="1"/>
        <v>-0.582630635415975</v>
      </c>
      <c r="K14" s="55">
        <f t="shared" si="2"/>
        <v>0</v>
      </c>
    </row>
    <row r="15" spans="1:11" ht="18.75" customHeight="1">
      <c r="A15" s="51" t="s">
        <v>67</v>
      </c>
      <c r="B15" s="51" t="s">
        <v>58</v>
      </c>
      <c r="C15" s="44">
        <v>318.37</v>
      </c>
      <c r="D15" s="44">
        <v>318.37</v>
      </c>
      <c r="E15" s="44">
        <v>0</v>
      </c>
      <c r="F15" s="44">
        <v>42.27</v>
      </c>
      <c r="G15" s="44">
        <v>39.93</v>
      </c>
      <c r="H15" s="44">
        <v>2.34</v>
      </c>
      <c r="I15" s="55">
        <f t="shared" si="0"/>
        <v>-0.8672299525709081</v>
      </c>
      <c r="J15" s="55">
        <f t="shared" si="1"/>
        <v>-0.8745798913214184</v>
      </c>
      <c r="K15" s="55">
        <f t="shared" si="2"/>
        <v>0</v>
      </c>
    </row>
    <row r="16" spans="1:11" ht="18.75" customHeight="1">
      <c r="A16" s="51" t="s">
        <v>9</v>
      </c>
      <c r="B16" s="51" t="s">
        <v>103</v>
      </c>
      <c r="C16" s="44">
        <v>8.22</v>
      </c>
      <c r="D16" s="44">
        <v>8.22</v>
      </c>
      <c r="E16" s="44">
        <v>0</v>
      </c>
      <c r="F16" s="44">
        <v>0.84</v>
      </c>
      <c r="G16" s="44">
        <v>0.84</v>
      </c>
      <c r="H16" s="44">
        <v>0</v>
      </c>
      <c r="I16" s="55">
        <f t="shared" si="0"/>
        <v>-0.8978102189781022</v>
      </c>
      <c r="J16" s="55">
        <f t="shared" si="1"/>
        <v>-0.8978102189781022</v>
      </c>
      <c r="K16" s="55">
        <f t="shared" si="2"/>
        <v>0</v>
      </c>
    </row>
    <row r="17" spans="1:11" ht="27.75" customHeight="1">
      <c r="A17" s="51" t="s">
        <v>65</v>
      </c>
      <c r="B17" s="51" t="s">
        <v>44</v>
      </c>
      <c r="C17" s="44">
        <v>197.04</v>
      </c>
      <c r="D17" s="44">
        <v>197.04</v>
      </c>
      <c r="E17" s="44">
        <v>0</v>
      </c>
      <c r="F17" s="44">
        <v>187.67</v>
      </c>
      <c r="G17" s="44">
        <v>187.67</v>
      </c>
      <c r="H17" s="44">
        <v>0</v>
      </c>
      <c r="I17" s="55">
        <f t="shared" si="0"/>
        <v>-0.047553796183516066</v>
      </c>
      <c r="J17" s="55">
        <f t="shared" si="1"/>
        <v>-0.047553796183516066</v>
      </c>
      <c r="K17" s="55">
        <f t="shared" si="2"/>
        <v>0</v>
      </c>
    </row>
    <row r="18" spans="1:11" ht="27.75" customHeight="1">
      <c r="A18" s="51" t="s">
        <v>8</v>
      </c>
      <c r="B18" s="51" t="s">
        <v>69</v>
      </c>
      <c r="C18" s="44">
        <v>78.81</v>
      </c>
      <c r="D18" s="44">
        <v>78.81</v>
      </c>
      <c r="E18" s="44">
        <v>0</v>
      </c>
      <c r="F18" s="44">
        <v>23</v>
      </c>
      <c r="G18" s="44">
        <v>23</v>
      </c>
      <c r="H18" s="44">
        <v>0</v>
      </c>
      <c r="I18" s="55">
        <f t="shared" si="0"/>
        <v>-0.7081588630884406</v>
      </c>
      <c r="J18" s="55">
        <f t="shared" si="1"/>
        <v>-0.7081588630884406</v>
      </c>
      <c r="K18" s="55">
        <f t="shared" si="2"/>
        <v>0</v>
      </c>
    </row>
    <row r="19" spans="1:11" ht="18.75" customHeight="1">
      <c r="A19" s="51" t="s">
        <v>90</v>
      </c>
      <c r="B19" s="51" t="s">
        <v>24</v>
      </c>
      <c r="C19" s="44">
        <v>67.64</v>
      </c>
      <c r="D19" s="44">
        <v>67.64</v>
      </c>
      <c r="E19" s="44">
        <v>0</v>
      </c>
      <c r="F19" s="44">
        <v>68.07</v>
      </c>
      <c r="G19" s="44">
        <v>68.07</v>
      </c>
      <c r="H19" s="44">
        <v>0</v>
      </c>
      <c r="I19" s="55">
        <f t="shared" si="0"/>
        <v>0.00635718509757529</v>
      </c>
      <c r="J19" s="55">
        <f t="shared" si="1"/>
        <v>0.00635718509757529</v>
      </c>
      <c r="K19" s="55">
        <f t="shared" si="2"/>
        <v>0</v>
      </c>
    </row>
    <row r="20" spans="1:11" ht="15.75" customHeight="1">
      <c r="A20" s="51" t="s">
        <v>179</v>
      </c>
      <c r="B20" s="51" t="s">
        <v>78</v>
      </c>
      <c r="C20" s="44">
        <v>0</v>
      </c>
      <c r="D20" s="44">
        <v>0</v>
      </c>
      <c r="E20" s="44">
        <v>0</v>
      </c>
      <c r="F20" s="44">
        <v>0.48</v>
      </c>
      <c r="G20" s="44">
        <v>0.48</v>
      </c>
      <c r="H20" s="44">
        <v>0</v>
      </c>
      <c r="I20" s="55">
        <f t="shared" si="0"/>
        <v>0</v>
      </c>
      <c r="J20" s="55">
        <f t="shared" si="1"/>
        <v>0</v>
      </c>
      <c r="K20" s="55">
        <f t="shared" si="2"/>
        <v>0</v>
      </c>
    </row>
    <row r="21" spans="1:11" ht="18.75" customHeight="1">
      <c r="A21" s="51" t="s">
        <v>108</v>
      </c>
      <c r="B21" s="51" t="s">
        <v>148</v>
      </c>
      <c r="C21" s="44">
        <v>0</v>
      </c>
      <c r="D21" s="44">
        <v>0</v>
      </c>
      <c r="E21" s="44">
        <v>0</v>
      </c>
      <c r="F21" s="44">
        <v>0.48</v>
      </c>
      <c r="G21" s="44">
        <v>0.48</v>
      </c>
      <c r="H21" s="44">
        <v>0</v>
      </c>
      <c r="I21" s="55">
        <f t="shared" si="0"/>
        <v>0</v>
      </c>
      <c r="J21" s="55">
        <f t="shared" si="1"/>
        <v>0</v>
      </c>
      <c r="K21" s="55">
        <f t="shared" si="2"/>
        <v>0</v>
      </c>
    </row>
    <row r="22" spans="1:11" ht="18.75" customHeight="1">
      <c r="A22" s="51" t="s">
        <v>34</v>
      </c>
      <c r="B22" s="51" t="s">
        <v>75</v>
      </c>
      <c r="C22" s="44">
        <v>61</v>
      </c>
      <c r="D22" s="44">
        <v>61</v>
      </c>
      <c r="E22" s="44">
        <v>0</v>
      </c>
      <c r="F22" s="44">
        <v>67.59</v>
      </c>
      <c r="G22" s="44">
        <v>67.59</v>
      </c>
      <c r="H22" s="44">
        <v>0</v>
      </c>
      <c r="I22" s="55">
        <f t="shared" si="0"/>
        <v>0.10803278688524595</v>
      </c>
      <c r="J22" s="55">
        <f t="shared" si="1"/>
        <v>0.10803278688524595</v>
      </c>
      <c r="K22" s="55">
        <f t="shared" si="2"/>
        <v>0</v>
      </c>
    </row>
    <row r="23" spans="1:11" ht="15.75" customHeight="1">
      <c r="A23" s="51" t="s">
        <v>67</v>
      </c>
      <c r="B23" s="51" t="s">
        <v>29</v>
      </c>
      <c r="C23" s="44">
        <v>59.4</v>
      </c>
      <c r="D23" s="44">
        <v>59.4</v>
      </c>
      <c r="E23" s="44">
        <v>0</v>
      </c>
      <c r="F23" s="44">
        <v>63.03</v>
      </c>
      <c r="G23" s="44">
        <v>63.03</v>
      </c>
      <c r="H23" s="44">
        <v>0</v>
      </c>
      <c r="I23" s="55">
        <f t="shared" si="0"/>
        <v>0.06111111111111116</v>
      </c>
      <c r="J23" s="55">
        <f t="shared" si="1"/>
        <v>0.06111111111111116</v>
      </c>
      <c r="K23" s="55">
        <f t="shared" si="2"/>
        <v>0</v>
      </c>
    </row>
    <row r="24" spans="1:11" ht="15.75" customHeight="1">
      <c r="A24" s="51" t="s">
        <v>9</v>
      </c>
      <c r="B24" s="51" t="s">
        <v>16</v>
      </c>
      <c r="C24" s="44">
        <v>1.6</v>
      </c>
      <c r="D24" s="44">
        <v>1.6</v>
      </c>
      <c r="E24" s="44">
        <v>0</v>
      </c>
      <c r="F24" s="44">
        <v>1.72</v>
      </c>
      <c r="G24" s="44">
        <v>1.72</v>
      </c>
      <c r="H24" s="44">
        <v>0</v>
      </c>
      <c r="I24" s="55">
        <f t="shared" si="0"/>
        <v>0.07499999999999993</v>
      </c>
      <c r="J24" s="55">
        <f t="shared" si="1"/>
        <v>0.07499999999999993</v>
      </c>
      <c r="K24" s="55">
        <f t="shared" si="2"/>
        <v>0</v>
      </c>
    </row>
    <row r="25" spans="1:11" ht="18.75" customHeight="1">
      <c r="A25" s="51" t="s">
        <v>108</v>
      </c>
      <c r="B25" s="51" t="s">
        <v>177</v>
      </c>
      <c r="C25" s="44">
        <v>0</v>
      </c>
      <c r="D25" s="44">
        <v>0</v>
      </c>
      <c r="E25" s="44">
        <v>0</v>
      </c>
      <c r="F25" s="44">
        <v>2.84</v>
      </c>
      <c r="G25" s="44">
        <v>2.84</v>
      </c>
      <c r="H25" s="44">
        <v>0</v>
      </c>
      <c r="I25" s="55">
        <f t="shared" si="0"/>
        <v>0</v>
      </c>
      <c r="J25" s="55">
        <f t="shared" si="1"/>
        <v>0</v>
      </c>
      <c r="K25" s="55">
        <f t="shared" si="2"/>
        <v>0</v>
      </c>
    </row>
    <row r="26" spans="1:11" ht="15.75" customHeight="1">
      <c r="A26" s="51" t="s">
        <v>149</v>
      </c>
      <c r="B26" s="51" t="s">
        <v>36</v>
      </c>
      <c r="C26" s="44">
        <v>6.64</v>
      </c>
      <c r="D26" s="44">
        <v>6.64</v>
      </c>
      <c r="E26" s="44">
        <v>0</v>
      </c>
      <c r="F26" s="44">
        <v>0</v>
      </c>
      <c r="G26" s="44">
        <v>0</v>
      </c>
      <c r="H26" s="44">
        <v>0</v>
      </c>
      <c r="I26" s="55">
        <f t="shared" si="0"/>
        <v>-1</v>
      </c>
      <c r="J26" s="55">
        <f t="shared" si="1"/>
        <v>-1</v>
      </c>
      <c r="K26" s="55">
        <f t="shared" si="2"/>
        <v>0</v>
      </c>
    </row>
    <row r="27" spans="1:11" ht="18.75" customHeight="1">
      <c r="A27" s="51" t="s">
        <v>108</v>
      </c>
      <c r="B27" s="51" t="s">
        <v>136</v>
      </c>
      <c r="C27" s="44">
        <v>6.64</v>
      </c>
      <c r="D27" s="44">
        <v>6.64</v>
      </c>
      <c r="E27" s="44">
        <v>0</v>
      </c>
      <c r="F27" s="44">
        <v>0</v>
      </c>
      <c r="G27" s="44">
        <v>0</v>
      </c>
      <c r="H27" s="44">
        <v>0</v>
      </c>
      <c r="I27" s="55">
        <f t="shared" si="0"/>
        <v>-1</v>
      </c>
      <c r="J27" s="55">
        <f t="shared" si="1"/>
        <v>-1</v>
      </c>
      <c r="K27" s="55">
        <f t="shared" si="2"/>
        <v>0</v>
      </c>
    </row>
    <row r="28" spans="1:11" ht="15.75" customHeight="1">
      <c r="A28" s="51" t="s">
        <v>74</v>
      </c>
      <c r="B28" s="51" t="s">
        <v>167</v>
      </c>
      <c r="C28" s="44">
        <v>175.46</v>
      </c>
      <c r="D28" s="44">
        <v>175.46</v>
      </c>
      <c r="E28" s="44">
        <v>0</v>
      </c>
      <c r="F28" s="44">
        <v>169.93</v>
      </c>
      <c r="G28" s="44">
        <v>169.93</v>
      </c>
      <c r="H28" s="44">
        <v>0</v>
      </c>
      <c r="I28" s="55">
        <f t="shared" si="0"/>
        <v>-0.03151715490710134</v>
      </c>
      <c r="J28" s="55">
        <f t="shared" si="1"/>
        <v>-0.03151715490710134</v>
      </c>
      <c r="K28" s="55">
        <f t="shared" si="2"/>
        <v>0</v>
      </c>
    </row>
    <row r="29" spans="1:11" ht="15.75" customHeight="1">
      <c r="A29" s="51" t="s">
        <v>22</v>
      </c>
      <c r="B29" s="51" t="s">
        <v>27</v>
      </c>
      <c r="C29" s="44">
        <v>175.46</v>
      </c>
      <c r="D29" s="44">
        <v>175.46</v>
      </c>
      <c r="E29" s="44">
        <v>0</v>
      </c>
      <c r="F29" s="44">
        <v>169.93</v>
      </c>
      <c r="G29" s="44">
        <v>169.93</v>
      </c>
      <c r="H29" s="44">
        <v>0</v>
      </c>
      <c r="I29" s="55">
        <f t="shared" si="0"/>
        <v>-0.03151715490710134</v>
      </c>
      <c r="J29" s="55">
        <f t="shared" si="1"/>
        <v>-0.03151715490710134</v>
      </c>
      <c r="K29" s="55">
        <f t="shared" si="2"/>
        <v>0</v>
      </c>
    </row>
    <row r="30" spans="1:11" ht="15.75" customHeight="1">
      <c r="A30" s="51" t="s">
        <v>67</v>
      </c>
      <c r="B30" s="51" t="s">
        <v>200</v>
      </c>
      <c r="C30" s="44">
        <v>112.61</v>
      </c>
      <c r="D30" s="44">
        <v>112.61</v>
      </c>
      <c r="E30" s="44">
        <v>0</v>
      </c>
      <c r="F30" s="44">
        <v>107.46</v>
      </c>
      <c r="G30" s="44">
        <v>107.46</v>
      </c>
      <c r="H30" s="44">
        <v>0</v>
      </c>
      <c r="I30" s="55">
        <f t="shared" si="0"/>
        <v>-0.045733061007015414</v>
      </c>
      <c r="J30" s="55">
        <f t="shared" si="1"/>
        <v>-0.045733061007015414</v>
      </c>
      <c r="K30" s="55">
        <f t="shared" si="2"/>
        <v>0</v>
      </c>
    </row>
    <row r="31" spans="1:11" ht="15.75" customHeight="1">
      <c r="A31" s="51" t="s">
        <v>9</v>
      </c>
      <c r="B31" s="51" t="s">
        <v>46</v>
      </c>
      <c r="C31" s="44">
        <v>62.85</v>
      </c>
      <c r="D31" s="44">
        <v>62.85</v>
      </c>
      <c r="E31" s="44">
        <v>0</v>
      </c>
      <c r="F31" s="44">
        <v>62.47</v>
      </c>
      <c r="G31" s="44">
        <v>62.47</v>
      </c>
      <c r="H31" s="44">
        <v>0</v>
      </c>
      <c r="I31" s="55">
        <f t="shared" si="0"/>
        <v>-0.006046141607000836</v>
      </c>
      <c r="J31" s="55">
        <f t="shared" si="1"/>
        <v>-0.006046141607000836</v>
      </c>
      <c r="K31" s="55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G41"/>
  <sheetViews>
    <sheetView showGridLines="0" showZeros="0" workbookViewId="0" topLeftCell="A4">
      <selection activeCell="B4" sqref="B4:E41"/>
    </sheetView>
  </sheetViews>
  <sheetFormatPr defaultColWidth="9.16015625" defaultRowHeight="12.75" customHeight="1"/>
  <cols>
    <col min="2" max="2" width="16.33203125" style="0" customWidth="1"/>
    <col min="3" max="3" width="37.33203125" style="0" customWidth="1"/>
    <col min="4" max="4" width="47.66015625" style="0" customWidth="1"/>
    <col min="5" max="5" width="36" style="0" customWidth="1"/>
  </cols>
  <sheetData>
    <row r="2" spans="2:5" ht="20.25" customHeight="1">
      <c r="B2" s="54" t="s">
        <v>56</v>
      </c>
      <c r="C2" s="8"/>
      <c r="D2" s="8"/>
      <c r="E2" s="8"/>
    </row>
    <row r="3" spans="3:5" ht="10.5" customHeight="1">
      <c r="C3" s="3"/>
      <c r="E3" s="12" t="s">
        <v>105</v>
      </c>
    </row>
    <row r="4" spans="2:5" ht="23.25" customHeight="1">
      <c r="B4" s="30" t="s">
        <v>72</v>
      </c>
      <c r="C4" s="71"/>
      <c r="D4" s="86" t="s">
        <v>181</v>
      </c>
      <c r="E4" s="84" t="s">
        <v>118</v>
      </c>
    </row>
    <row r="5" spans="2:5" ht="19.5" customHeight="1">
      <c r="B5" s="72" t="s">
        <v>197</v>
      </c>
      <c r="C5" s="28" t="s">
        <v>166</v>
      </c>
      <c r="D5" s="86"/>
      <c r="E5" s="88"/>
    </row>
    <row r="6" spans="2:7" ht="19.5" customHeight="1">
      <c r="B6" s="74" t="s">
        <v>138</v>
      </c>
      <c r="C6" s="74" t="s">
        <v>138</v>
      </c>
      <c r="D6" s="73" t="s">
        <v>138</v>
      </c>
      <c r="E6" s="74" t="s">
        <v>138</v>
      </c>
      <c r="F6" s="10"/>
      <c r="G6" s="10"/>
    </row>
    <row r="7" spans="2:7" ht="15.75" customHeight="1">
      <c r="B7" s="51"/>
      <c r="C7" s="76" t="s">
        <v>42</v>
      </c>
      <c r="D7" s="56">
        <v>1865.03</v>
      </c>
      <c r="E7" s="77"/>
      <c r="F7" s="11"/>
      <c r="G7" s="11"/>
    </row>
    <row r="8" spans="2:5" ht="15.75" customHeight="1">
      <c r="B8" s="51" t="s">
        <v>160</v>
      </c>
      <c r="C8" s="76" t="s">
        <v>111</v>
      </c>
      <c r="D8" s="56">
        <v>1434.97</v>
      </c>
      <c r="E8" s="77"/>
    </row>
    <row r="9" spans="2:6" ht="15.75" customHeight="1">
      <c r="B9" s="51" t="s">
        <v>11</v>
      </c>
      <c r="C9" s="76" t="s">
        <v>168</v>
      </c>
      <c r="D9" s="56">
        <v>544.78</v>
      </c>
      <c r="E9" s="77"/>
      <c r="F9" s="3"/>
    </row>
    <row r="10" spans="2:5" ht="15.75" customHeight="1">
      <c r="B10" s="51" t="s">
        <v>71</v>
      </c>
      <c r="C10" s="76" t="s">
        <v>100</v>
      </c>
      <c r="D10" s="56">
        <v>450.62</v>
      </c>
      <c r="E10" s="77"/>
    </row>
    <row r="11" spans="2:6" ht="15.75" customHeight="1">
      <c r="B11" s="51" t="s">
        <v>131</v>
      </c>
      <c r="C11" s="76" t="s">
        <v>199</v>
      </c>
      <c r="D11" s="56">
        <v>44.12</v>
      </c>
      <c r="E11" s="77"/>
      <c r="F11" s="3"/>
    </row>
    <row r="12" spans="2:5" ht="15.75" customHeight="1">
      <c r="B12" s="51" t="s">
        <v>173</v>
      </c>
      <c r="C12" s="76" t="s">
        <v>35</v>
      </c>
      <c r="D12" s="56">
        <v>67.96</v>
      </c>
      <c r="E12" s="77"/>
    </row>
    <row r="13" spans="2:5" ht="15.75" customHeight="1">
      <c r="B13" s="51" t="s">
        <v>130</v>
      </c>
      <c r="C13" s="76" t="s">
        <v>51</v>
      </c>
      <c r="D13" s="56">
        <v>9.36</v>
      </c>
      <c r="E13" s="77"/>
    </row>
    <row r="14" spans="2:5" ht="15.75" customHeight="1">
      <c r="B14" s="51" t="s">
        <v>172</v>
      </c>
      <c r="C14" s="76" t="s">
        <v>169</v>
      </c>
      <c r="D14" s="56">
        <v>187.67</v>
      </c>
      <c r="E14" s="77"/>
    </row>
    <row r="15" spans="2:5" ht="15.75" customHeight="1">
      <c r="B15" s="51" t="s">
        <v>13</v>
      </c>
      <c r="C15" s="76" t="s">
        <v>61</v>
      </c>
      <c r="D15" s="56">
        <v>23</v>
      </c>
      <c r="E15" s="77"/>
    </row>
    <row r="16" spans="2:5" ht="15.75" customHeight="1">
      <c r="B16" s="51" t="s">
        <v>92</v>
      </c>
      <c r="C16" s="76" t="s">
        <v>161</v>
      </c>
      <c r="D16" s="56">
        <v>107.46</v>
      </c>
      <c r="E16" s="77"/>
    </row>
    <row r="17" spans="2:5" ht="15.75" customHeight="1">
      <c r="B17" s="51" t="s">
        <v>110</v>
      </c>
      <c r="C17" s="76" t="s">
        <v>139</v>
      </c>
      <c r="D17" s="56">
        <v>348.99</v>
      </c>
      <c r="E17" s="77"/>
    </row>
    <row r="18" spans="2:5" ht="15.75" customHeight="1">
      <c r="B18" s="51" t="s">
        <v>135</v>
      </c>
      <c r="C18" s="76" t="s">
        <v>91</v>
      </c>
      <c r="D18" s="56">
        <v>13</v>
      </c>
      <c r="E18" s="77"/>
    </row>
    <row r="19" spans="2:5" ht="15.75" customHeight="1">
      <c r="B19" s="51" t="s">
        <v>15</v>
      </c>
      <c r="C19" s="76" t="s">
        <v>185</v>
      </c>
      <c r="D19" s="56">
        <v>9.5</v>
      </c>
      <c r="E19" s="77"/>
    </row>
    <row r="20" spans="2:5" ht="15.75" customHeight="1">
      <c r="B20" s="51" t="s">
        <v>76</v>
      </c>
      <c r="C20" s="76" t="s">
        <v>73</v>
      </c>
      <c r="D20" s="56">
        <v>12.32</v>
      </c>
      <c r="E20" s="77"/>
    </row>
    <row r="21" spans="2:5" ht="15.75" customHeight="1">
      <c r="B21" s="51" t="s">
        <v>17</v>
      </c>
      <c r="C21" s="76" t="s">
        <v>5</v>
      </c>
      <c r="D21" s="56">
        <v>30.8</v>
      </c>
      <c r="E21" s="77"/>
    </row>
    <row r="22" spans="2:5" ht="15.75" customHeight="1">
      <c r="B22" s="51" t="s">
        <v>176</v>
      </c>
      <c r="C22" s="76" t="s">
        <v>180</v>
      </c>
      <c r="D22" s="56">
        <v>9</v>
      </c>
      <c r="E22" s="77"/>
    </row>
    <row r="23" spans="2:5" ht="15.75" customHeight="1">
      <c r="B23" s="51" t="s">
        <v>134</v>
      </c>
      <c r="C23" s="76" t="s">
        <v>142</v>
      </c>
      <c r="D23" s="56">
        <v>34.89</v>
      </c>
      <c r="E23" s="77"/>
    </row>
    <row r="24" spans="2:5" ht="15.75" customHeight="1">
      <c r="B24" s="51" t="s">
        <v>165</v>
      </c>
      <c r="C24" s="76" t="s">
        <v>98</v>
      </c>
      <c r="D24" s="56">
        <v>37.9</v>
      </c>
      <c r="E24" s="77"/>
    </row>
    <row r="25" spans="2:5" ht="15.75" customHeight="1">
      <c r="B25" s="51" t="s">
        <v>3</v>
      </c>
      <c r="C25" s="76" t="s">
        <v>187</v>
      </c>
      <c r="D25" s="56">
        <v>5.5</v>
      </c>
      <c r="E25" s="77"/>
    </row>
    <row r="26" spans="2:5" ht="15.75" customHeight="1">
      <c r="B26" s="51" t="s">
        <v>116</v>
      </c>
      <c r="C26" s="76" t="s">
        <v>186</v>
      </c>
      <c r="D26" s="56">
        <v>11</v>
      </c>
      <c r="E26" s="77"/>
    </row>
    <row r="27" spans="2:5" ht="15.75" customHeight="1">
      <c r="B27" s="51" t="s">
        <v>64</v>
      </c>
      <c r="C27" s="76" t="s">
        <v>41</v>
      </c>
      <c r="D27" s="56">
        <v>1</v>
      </c>
      <c r="E27" s="77"/>
    </row>
    <row r="28" spans="2:5" ht="15.75" customHeight="1">
      <c r="B28" s="51" t="s">
        <v>158</v>
      </c>
      <c r="C28" s="76" t="s">
        <v>68</v>
      </c>
      <c r="D28" s="56">
        <v>25</v>
      </c>
      <c r="E28" s="77"/>
    </row>
    <row r="29" spans="2:5" ht="15.75" customHeight="1">
      <c r="B29" s="51" t="s">
        <v>49</v>
      </c>
      <c r="C29" s="76" t="s">
        <v>129</v>
      </c>
      <c r="D29" s="56">
        <v>18.77</v>
      </c>
      <c r="E29" s="77"/>
    </row>
    <row r="30" spans="2:5" ht="15.75" customHeight="1">
      <c r="B30" s="51" t="s">
        <v>196</v>
      </c>
      <c r="C30" s="76" t="s">
        <v>107</v>
      </c>
      <c r="D30" s="56">
        <v>9.24</v>
      </c>
      <c r="E30" s="77"/>
    </row>
    <row r="31" spans="2:5" ht="15.75" customHeight="1">
      <c r="B31" s="51" t="s">
        <v>147</v>
      </c>
      <c r="C31" s="76" t="s">
        <v>193</v>
      </c>
      <c r="D31" s="56">
        <v>101.61</v>
      </c>
      <c r="E31" s="77"/>
    </row>
    <row r="32" spans="2:5" ht="15.75" customHeight="1">
      <c r="B32" s="51" t="s">
        <v>63</v>
      </c>
      <c r="C32" s="76" t="s">
        <v>96</v>
      </c>
      <c r="D32" s="56">
        <v>25</v>
      </c>
      <c r="E32" s="77" t="s">
        <v>60</v>
      </c>
    </row>
    <row r="33" spans="2:5" ht="15.75" customHeight="1">
      <c r="B33" s="51" t="s">
        <v>63</v>
      </c>
      <c r="C33" s="76" t="s">
        <v>96</v>
      </c>
      <c r="D33" s="56">
        <v>1.7</v>
      </c>
      <c r="E33" s="77" t="s">
        <v>4</v>
      </c>
    </row>
    <row r="34" spans="2:5" ht="15.75" customHeight="1">
      <c r="B34" s="51" t="s">
        <v>63</v>
      </c>
      <c r="C34" s="76" t="s">
        <v>96</v>
      </c>
      <c r="D34" s="56">
        <v>2.76</v>
      </c>
      <c r="E34" s="77"/>
    </row>
    <row r="35" spans="2:5" ht="15.75" customHeight="1">
      <c r="B35" s="51" t="s">
        <v>52</v>
      </c>
      <c r="C35" s="76" t="s">
        <v>2</v>
      </c>
      <c r="D35" s="56">
        <v>58.57</v>
      </c>
      <c r="E35" s="77"/>
    </row>
    <row r="36" spans="2:5" ht="15.75" customHeight="1">
      <c r="B36" s="51" t="s">
        <v>84</v>
      </c>
      <c r="C36" s="76" t="s">
        <v>152</v>
      </c>
      <c r="D36" s="56">
        <v>8.34</v>
      </c>
      <c r="E36" s="77"/>
    </row>
    <row r="37" spans="2:5" ht="15.75" customHeight="1">
      <c r="B37" s="51" t="s">
        <v>21</v>
      </c>
      <c r="C37" s="76" t="s">
        <v>55</v>
      </c>
      <c r="D37" s="56">
        <v>47.37</v>
      </c>
      <c r="E37" s="77"/>
    </row>
    <row r="38" spans="2:5" ht="15.75" customHeight="1">
      <c r="B38" s="51" t="s">
        <v>82</v>
      </c>
      <c r="C38" s="76" t="s">
        <v>33</v>
      </c>
      <c r="D38" s="56">
        <v>2.38</v>
      </c>
      <c r="E38" s="77"/>
    </row>
    <row r="39" spans="2:5" ht="15.75" customHeight="1">
      <c r="B39" s="51" t="s">
        <v>81</v>
      </c>
      <c r="C39" s="76" t="s">
        <v>7</v>
      </c>
      <c r="D39" s="56">
        <v>0.48</v>
      </c>
      <c r="E39" s="77"/>
    </row>
    <row r="40" spans="2:5" ht="15.75" customHeight="1">
      <c r="B40" s="51" t="s">
        <v>70</v>
      </c>
      <c r="C40" s="76" t="s">
        <v>121</v>
      </c>
      <c r="D40" s="56">
        <v>22.5</v>
      </c>
      <c r="E40" s="77"/>
    </row>
    <row r="41" spans="2:5" ht="15.75" customHeight="1">
      <c r="B41" s="51" t="s">
        <v>101</v>
      </c>
      <c r="C41" s="76" t="s">
        <v>151</v>
      </c>
      <c r="D41" s="56">
        <v>22.5</v>
      </c>
      <c r="E41" s="77"/>
    </row>
  </sheetData>
  <mergeCells count="2"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17"/>
  <sheetViews>
    <sheetView showGridLines="0" showZeros="0" workbookViewId="0" topLeftCell="A1">
      <selection activeCell="A4" sqref="A4:K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54" t="s">
        <v>141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5" customHeight="1">
      <c r="C3" s="3"/>
      <c r="D3" s="3"/>
      <c r="K3" s="12" t="s">
        <v>105</v>
      </c>
    </row>
    <row r="4" spans="1:11" ht="23.25" customHeight="1">
      <c r="A4" s="30" t="s">
        <v>72</v>
      </c>
      <c r="B4" s="71"/>
      <c r="C4" s="29" t="s">
        <v>140</v>
      </c>
      <c r="D4" s="29"/>
      <c r="E4" s="29"/>
      <c r="F4" s="29" t="s">
        <v>181</v>
      </c>
      <c r="G4" s="30"/>
      <c r="H4" s="30"/>
      <c r="I4" s="30" t="s">
        <v>77</v>
      </c>
      <c r="J4" s="30"/>
      <c r="K4" s="30"/>
    </row>
    <row r="5" spans="1:11" ht="19.5" customHeight="1">
      <c r="A5" s="72" t="s">
        <v>197</v>
      </c>
      <c r="B5" s="28" t="s">
        <v>57</v>
      </c>
      <c r="C5" s="33" t="s">
        <v>42</v>
      </c>
      <c r="D5" s="75" t="s">
        <v>10</v>
      </c>
      <c r="E5" s="33" t="s">
        <v>122</v>
      </c>
      <c r="F5" s="33" t="s">
        <v>42</v>
      </c>
      <c r="G5" s="75" t="s">
        <v>10</v>
      </c>
      <c r="H5" s="33" t="s">
        <v>122</v>
      </c>
      <c r="I5" s="33" t="s">
        <v>42</v>
      </c>
      <c r="J5" s="75" t="s">
        <v>10</v>
      </c>
      <c r="K5" s="33" t="s">
        <v>122</v>
      </c>
    </row>
    <row r="6" spans="1:13" ht="19.5" customHeight="1">
      <c r="A6" s="73" t="s">
        <v>138</v>
      </c>
      <c r="B6" s="74" t="s">
        <v>138</v>
      </c>
      <c r="C6" s="74" t="s">
        <v>138</v>
      </c>
      <c r="D6" s="74" t="s">
        <v>138</v>
      </c>
      <c r="E6" s="73" t="s">
        <v>138</v>
      </c>
      <c r="F6" s="74" t="s">
        <v>138</v>
      </c>
      <c r="G6" s="74" t="s">
        <v>138</v>
      </c>
      <c r="H6" s="74" t="s">
        <v>138</v>
      </c>
      <c r="I6" s="74" t="s">
        <v>138</v>
      </c>
      <c r="J6" s="74" t="s">
        <v>138</v>
      </c>
      <c r="K6" s="74" t="s">
        <v>138</v>
      </c>
      <c r="L6" s="10"/>
      <c r="M6" s="10"/>
    </row>
    <row r="7" spans="1:13" ht="15.75" customHeight="1">
      <c r="A7" s="51"/>
      <c r="B7" s="51"/>
      <c r="C7" s="44"/>
      <c r="D7" s="44"/>
      <c r="E7" s="44"/>
      <c r="F7" s="44"/>
      <c r="G7" s="44"/>
      <c r="H7" s="44"/>
      <c r="I7" s="55">
        <f>IF(C7&gt;0,(F7-C7)/C7,0)</f>
        <v>0</v>
      </c>
      <c r="J7" s="55">
        <f>IF(D7&gt;0,(G7-D7)/D7,0)</f>
        <v>0</v>
      </c>
      <c r="K7" s="55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T12"/>
  <sheetViews>
    <sheetView showGridLines="0" showZeros="0" workbookViewId="0" topLeftCell="A1">
      <selection activeCell="A4" sqref="A4:C10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8" t="s">
        <v>106</v>
      </c>
      <c r="B2" s="18"/>
      <c r="C2" s="1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105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164</v>
      </c>
      <c r="B4" s="6" t="s">
        <v>171</v>
      </c>
      <c r="C4" s="6" t="s">
        <v>118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78" t="s">
        <v>146</v>
      </c>
      <c r="B5" s="47">
        <v>37.9</v>
      </c>
      <c r="C5" s="1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38" t="s">
        <v>25</v>
      </c>
      <c r="B6" s="47">
        <v>0</v>
      </c>
      <c r="C6" s="1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38" t="s">
        <v>133</v>
      </c>
      <c r="B7" s="47">
        <v>0</v>
      </c>
      <c r="C7" s="1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38" t="s">
        <v>50</v>
      </c>
      <c r="B8" s="47">
        <v>37.9</v>
      </c>
      <c r="C8" s="1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38" t="s">
        <v>62</v>
      </c>
      <c r="B9" s="47">
        <v>37.9</v>
      </c>
      <c r="C9" s="1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38" t="s">
        <v>89</v>
      </c>
      <c r="B10" s="47">
        <v>0</v>
      </c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cwk</cp:lastModifiedBy>
  <cp:lastPrinted>2018-04-18T01:36:31Z</cp:lastPrinted>
  <dcterms:modified xsi:type="dcterms:W3CDTF">2018-04-18T01:36:33Z</dcterms:modified>
  <cp:category/>
  <cp:version/>
  <cp:contentType/>
  <cp:contentStatus/>
</cp:coreProperties>
</file>